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ZESPÓŁ ds. ORGANIZACYJNYCH\FOLDER PRACOWNIKÓW\Beata Czerska\ZP\2024\05 materiały biurowe\"/>
    </mc:Choice>
  </mc:AlternateContent>
  <xr:revisionPtr revIDLastSave="0" documentId="13_ncr:1_{09DF0375-0FCE-47C4-840F-A669AC720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BIUROWE" sheetId="1" r:id="rId1"/>
    <sheet name="Arkusz1" sheetId="2" r:id="rId2"/>
  </sheets>
  <definedNames>
    <definedName name="_xlnm.Print_Area" localSheetId="0">'ART. BIUROWE'!$A$1:$M$96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  <c r="J94" i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J85" i="1"/>
  <c r="J84" i="1"/>
  <c r="L84" i="1" s="1"/>
  <c r="J83" i="1"/>
  <c r="L83" i="1" s="1"/>
  <c r="J82" i="1"/>
  <c r="J81" i="1"/>
  <c r="L81" i="1" s="1"/>
  <c r="J80" i="1"/>
  <c r="L80" i="1" s="1"/>
  <c r="J79" i="1"/>
  <c r="L79" i="1" s="1"/>
  <c r="J78" i="1"/>
  <c r="L78" i="1" s="1"/>
  <c r="J77" i="1"/>
  <c r="J76" i="1"/>
  <c r="J75" i="1"/>
  <c r="L75" i="1" s="1"/>
  <c r="J74" i="1"/>
  <c r="J73" i="1"/>
  <c r="J72" i="1"/>
  <c r="L72" i="1" s="1"/>
  <c r="J71" i="1"/>
  <c r="L71" i="1" s="1"/>
  <c r="J70" i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J61" i="1"/>
  <c r="J60" i="1"/>
  <c r="L60" i="1" s="1"/>
  <c r="J59" i="1"/>
  <c r="L59" i="1" s="1"/>
  <c r="J58" i="1"/>
  <c r="J57" i="1"/>
  <c r="L57" i="1" s="1"/>
  <c r="J56" i="1"/>
  <c r="L56" i="1" s="1"/>
  <c r="J55" i="1"/>
  <c r="L55" i="1" s="1"/>
  <c r="J54" i="1"/>
  <c r="J53" i="1"/>
  <c r="J52" i="1"/>
  <c r="L52" i="1" s="1"/>
  <c r="J51" i="1"/>
  <c r="L51" i="1" s="1"/>
  <c r="J50" i="1"/>
  <c r="J49" i="1"/>
  <c r="J48" i="1"/>
  <c r="L48" i="1" s="1"/>
  <c r="J47" i="1"/>
  <c r="L47" i="1" s="1"/>
  <c r="J46" i="1"/>
  <c r="J45" i="1"/>
  <c r="L45" i="1" s="1"/>
  <c r="J44" i="1"/>
  <c r="L44" i="1" s="1"/>
  <c r="J43" i="1"/>
  <c r="L43" i="1" s="1"/>
  <c r="J42" i="1"/>
  <c r="L42" i="1" s="1"/>
  <c r="J41" i="1"/>
  <c r="L41" i="1" s="1"/>
  <c r="J40" i="1"/>
  <c r="L40" i="1" s="1"/>
  <c r="J39" i="1"/>
  <c r="L39" i="1" s="1"/>
  <c r="J38" i="1"/>
  <c r="J37" i="1"/>
  <c r="J36" i="1"/>
  <c r="L36" i="1" s="1"/>
  <c r="J35" i="1"/>
  <c r="L35" i="1" s="1"/>
  <c r="J34" i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J25" i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J14" i="1"/>
  <c r="J13" i="1"/>
  <c r="L13" i="1" s="1"/>
  <c r="J12" i="1"/>
  <c r="L12" i="1" s="1"/>
  <c r="J11" i="1"/>
  <c r="J10" i="1"/>
  <c r="L10" i="1" s="1"/>
  <c r="J9" i="1"/>
  <c r="L9" i="1" s="1"/>
  <c r="J8" i="1"/>
  <c r="L8" i="1" s="1"/>
  <c r="J7" i="1"/>
  <c r="L7" i="1" s="1"/>
  <c r="L95" i="1"/>
  <c r="L11" i="1"/>
  <c r="L14" i="1"/>
  <c r="L15" i="1"/>
  <c r="L25" i="1"/>
  <c r="L26" i="1"/>
  <c r="L34" i="1"/>
  <c r="L37" i="1"/>
  <c r="L38" i="1"/>
  <c r="L46" i="1"/>
  <c r="L49" i="1"/>
  <c r="L50" i="1"/>
  <c r="L53" i="1"/>
  <c r="L54" i="1"/>
  <c r="L58" i="1"/>
  <c r="L61" i="1"/>
  <c r="L62" i="1"/>
  <c r="L70" i="1"/>
  <c r="L73" i="1"/>
  <c r="L74" i="1"/>
  <c r="L76" i="1"/>
  <c r="L77" i="1"/>
  <c r="L82" i="1"/>
  <c r="L85" i="1"/>
  <c r="L86" i="1"/>
  <c r="L94" i="1"/>
  <c r="M27" i="1" l="1"/>
  <c r="M43" i="1"/>
  <c r="M39" i="1"/>
  <c r="M77" i="1"/>
  <c r="M40" i="1"/>
  <c r="M21" i="1"/>
  <c r="M92" i="1"/>
  <c r="M80" i="1"/>
  <c r="M70" i="1"/>
  <c r="M58" i="1"/>
  <c r="M46" i="1"/>
  <c r="M90" i="1"/>
  <c r="M89" i="1"/>
  <c r="M86" i="1"/>
  <c r="M82" i="1"/>
  <c r="M78" i="1"/>
  <c r="M76" i="1"/>
  <c r="M72" i="1"/>
  <c r="M68" i="1"/>
  <c r="M67" i="1"/>
  <c r="M66" i="1"/>
  <c r="M64" i="1"/>
  <c r="M60" i="1"/>
  <c r="M56" i="1"/>
  <c r="M52" i="1"/>
  <c r="M48" i="1"/>
  <c r="M44" i="1"/>
  <c r="M42" i="1"/>
  <c r="M41" i="1"/>
  <c r="M37" i="1"/>
  <c r="M33" i="1"/>
  <c r="M31" i="1"/>
  <c r="M29" i="1"/>
  <c r="M28" i="1"/>
  <c r="M25" i="1"/>
  <c r="M24" i="1"/>
  <c r="M19" i="1"/>
  <c r="M17" i="1"/>
  <c r="M16" i="1"/>
  <c r="M15" i="1"/>
  <c r="M10" i="1"/>
  <c r="M9" i="1"/>
  <c r="M65" i="1"/>
  <c r="M95" i="1"/>
  <c r="M85" i="1"/>
  <c r="M75" i="1"/>
  <c r="M94" i="1"/>
  <c r="M73" i="1"/>
  <c r="M49" i="1"/>
  <c r="M84" i="1"/>
  <c r="M74" i="1"/>
  <c r="M50" i="1"/>
  <c r="M23" i="1"/>
  <c r="M93" i="1"/>
  <c r="M81" i="1"/>
  <c r="M71" i="1"/>
  <c r="J96" i="1"/>
  <c r="L96" i="1" l="1"/>
  <c r="M96" i="1" s="1"/>
  <c r="M88" i="1"/>
  <c r="M51" i="1"/>
  <c r="M54" i="1"/>
  <c r="M59" i="1"/>
  <c r="M14" i="1"/>
  <c r="M83" i="1"/>
  <c r="M34" i="1"/>
  <c r="M18" i="1"/>
  <c r="M87" i="1"/>
  <c r="M13" i="1"/>
  <c r="M32" i="1"/>
  <c r="M47" i="1"/>
  <c r="M61" i="1"/>
  <c r="M35" i="1"/>
  <c r="M69" i="1"/>
  <c r="M11" i="1"/>
  <c r="M20" i="1"/>
  <c r="M36" i="1"/>
  <c r="M53" i="1"/>
  <c r="M30" i="1"/>
  <c r="M62" i="1"/>
  <c r="M79" i="1"/>
  <c r="M12" i="1"/>
  <c r="M45" i="1"/>
  <c r="M55" i="1"/>
  <c r="M8" i="1"/>
  <c r="M26" i="1"/>
  <c r="M22" i="1"/>
  <c r="M63" i="1"/>
  <c r="M91" i="1"/>
  <c r="M38" i="1"/>
  <c r="M57" i="1"/>
  <c r="M7" i="1"/>
</calcChain>
</file>

<file path=xl/sharedStrings.xml><?xml version="1.0" encoding="utf-8"?>
<sst xmlns="http://schemas.openxmlformats.org/spreadsheetml/2006/main" count="380" uniqueCount="275">
  <si>
    <t>Lp</t>
  </si>
  <si>
    <t>Nazwa produktu</t>
  </si>
  <si>
    <t>Jednostka</t>
  </si>
  <si>
    <t>ryza</t>
  </si>
  <si>
    <t>Podatek VAT %</t>
  </si>
  <si>
    <t>bloczek</t>
  </si>
  <si>
    <t>Opis produktu parametry</t>
  </si>
  <si>
    <t>Baterie alkaiczne AA 1 ,5 V</t>
  </si>
  <si>
    <t>sztuka</t>
  </si>
  <si>
    <t>Baterie alkaiczne AAA 1,5 V</t>
  </si>
  <si>
    <t>szt.</t>
  </si>
  <si>
    <t>Kuweta plastikowa na dokumenty</t>
  </si>
  <si>
    <t>opakowanie 100 szt.</t>
  </si>
  <si>
    <t>Marker do pisania po folii</t>
  </si>
  <si>
    <t>Masa mocująca do mocowania np. plakatów, dekoracji, kartek bez zabrudzeń  i śladów</t>
  </si>
  <si>
    <t>opakowanie</t>
  </si>
  <si>
    <t>opakowanie 35g zaw.55
kwadratów masy</t>
  </si>
  <si>
    <t>Nożyk do otwierania kopert</t>
  </si>
  <si>
    <t>Ołówek automatyczny na wkłady 0,5mm</t>
  </si>
  <si>
    <t xml:space="preserve">Przekładki kartonowe A4 indeksowane 1-10 </t>
  </si>
  <si>
    <t xml:space="preserve">opakowanie </t>
  </si>
  <si>
    <t>Teczka papierowa wiązana A4</t>
  </si>
  <si>
    <t>Temperówka metalowa</t>
  </si>
  <si>
    <t>Brulion A4</t>
  </si>
  <si>
    <t xml:space="preserve"> twarda oprawa, min. 96 kartek, kratka</t>
  </si>
  <si>
    <t>linia pisania 04-mm, kolor wkładu niebieski</t>
  </si>
  <si>
    <t>Cienkopis</t>
  </si>
  <si>
    <t xml:space="preserve"> linia pisania 04-mm, kolor wkładu czerwony</t>
  </si>
  <si>
    <t xml:space="preserve"> linia pisania 04-mm, kolor wkładu zielony</t>
  </si>
  <si>
    <t xml:space="preserve">Długopis typu BIC </t>
  </si>
  <si>
    <t>Długopis żelowy typu PILOT</t>
  </si>
  <si>
    <t>Kolor tuszu niebieski, szerokość linii pisania 0.32 mmi.</t>
  </si>
  <si>
    <t>Części konstrukcyjne wykonane z metalu, z ograniczeniem formatu</t>
  </si>
  <si>
    <t>Dziurkacz biurowy na min. 30 kartek</t>
  </si>
  <si>
    <t>Dziurkacz biurowy na min. 60 kartek</t>
  </si>
  <si>
    <t xml:space="preserve"> Format A4, rozmiar 210x297 mm (100 arkuszy  w opakowaniu)</t>
  </si>
  <si>
    <t xml:space="preserve">Etykiety samoprzylepne białe </t>
  </si>
  <si>
    <t>Do adresowania kopert i przesyłek pocztowych, oznaczania dokumentów, przeznaczone do wszystkich typów drukarek laserowych kolorowych, atramentowych,  w opakowaniu 100 arkuszy po 24 etykiety na arkuszu (70mm x 37mm)</t>
  </si>
  <si>
    <t>Gumka ołówkowa przeznaczona do ścierania na papierze</t>
  </si>
  <si>
    <t xml:space="preserve">Do ołówka, do kredek ołówkowych wykonane z PCV, wymiary min. 43x17x11mm </t>
  </si>
  <si>
    <t xml:space="preserve">Igły długie  do archiwizacji </t>
  </si>
  <si>
    <t>ok. 15 cm służące do archiwizacji dokumentów. Materiał: stal</t>
  </si>
  <si>
    <t xml:space="preserve">Kalkulator biurkowy  </t>
  </si>
  <si>
    <t>Karteczki samoprzylepne  38x51mm</t>
  </si>
  <si>
    <t>Karteczki samoprzylepne  51x76mm</t>
  </si>
  <si>
    <t>Karteczki samoprzylepne  76x76mm</t>
  </si>
  <si>
    <t>Karteczki samoprzylepne  76x127mm</t>
  </si>
  <si>
    <t>Karteczki samoprzylepne w kratkę 102x152</t>
  </si>
  <si>
    <t>Karteczki samoprzylepne harmonijkowe 76x76</t>
  </si>
  <si>
    <t>Żółte, bloczek 100 kartek</t>
  </si>
  <si>
    <t>Żółte, bloczek 100 kartek, 3 bloczki w opakowaniu</t>
  </si>
  <si>
    <t xml:space="preserve">Klej w sztyfcie do klejenia papieru, fotografii, tektury; bezbarwny i nie marszczący powierzchni klejonej, możliwość usuwania kleju przy użyciu wody, </t>
  </si>
  <si>
    <t>Klipsy do papieru 15 mm</t>
  </si>
  <si>
    <t>Klipsy do papieru  19 mm</t>
  </si>
  <si>
    <t>Klipsy do papieru  25mm</t>
  </si>
  <si>
    <t>Klipsy do papieru  32 mm</t>
  </si>
  <si>
    <t>Klipsy do papieru  41mm</t>
  </si>
  <si>
    <t>Klipsy do papieru 51 mm</t>
  </si>
  <si>
    <t>opakowanie min. 12 szt.</t>
  </si>
  <si>
    <t>Klips archiwizacyjny plastikowy</t>
  </si>
  <si>
    <t>długość min. 80 mm (opakowanie 50 szt.)</t>
  </si>
  <si>
    <t>białe samoklejące, wymiar 229x324 mm, białe bez okna</t>
  </si>
  <si>
    <t>białe samoklejące, wymiar 229x162 mm, białe bez okna</t>
  </si>
  <si>
    <t xml:space="preserve"> białe samoklejące, wymiar min. 325x460 mm, białe bez okna</t>
  </si>
  <si>
    <t>Koperta bąbelkowa K20</t>
  </si>
  <si>
    <t>białe, samoprzylepne, wymiary 350x470 mm</t>
  </si>
  <si>
    <t>Koszulki na dokumenty</t>
  </si>
  <si>
    <t>folia krystaliczna o gramaturze min. 40 mic, format A4, otwierane z góry, jeden bok z eurperforacją (multiperforacja), zawartość opakowania min. 100 szt.</t>
  </si>
  <si>
    <t>przechowywnie dokumentów w pozycji poziomej, przeznaczona dla formatu A4</t>
  </si>
  <si>
    <t>plastikowa,  przezroczysta, skala w centymetrach, z nadrukowaną podziałką</t>
  </si>
  <si>
    <t>Linijka kreślarska 20 cm</t>
  </si>
  <si>
    <t>Linijka kreślarska 30 cm</t>
  </si>
  <si>
    <t>Linijka kreślarska 50 cm</t>
  </si>
  <si>
    <t>kolor tuszu czarny</t>
  </si>
  <si>
    <t>Markery do tablic suchościeralnych z gąbką magnetyczną</t>
  </si>
  <si>
    <t>w opakowaniu min. 4 markery i gąbka do tablic suchościeralnych</t>
  </si>
  <si>
    <t xml:space="preserve">Marker permanentny z okrągłą końcówką, </t>
  </si>
  <si>
    <t xml:space="preserve">szybkoschnący, grubość linii pisania do 4 mm, do pisania po różnych powierzchniach, kolor tuszu czarny </t>
  </si>
  <si>
    <t>szybkoschnący, grubość linii pisania do 4 mm, do pisania po różnych powierzchniach, kolor tuszu niebieski</t>
  </si>
  <si>
    <t xml:space="preserve">Wąsy skoroszytowe /mechanizm skoroszytowy </t>
  </si>
  <si>
    <t xml:space="preserve">Notatnik A5 </t>
  </si>
  <si>
    <t>w kratkę, min 60 kartek z wyrywanymi kartkami</t>
  </si>
  <si>
    <t xml:space="preserve">Nożyczki biurowe </t>
  </si>
  <si>
    <t>Rozmiar  (21,5 cm),  ostrza wykonane z nierdzewnej stali i rączki nożyczek wykonane  tworzywa sztucznego, z miękkim gumowanym uchwytem</t>
  </si>
  <si>
    <t xml:space="preserve">Ołówek drewniany z gumką </t>
  </si>
  <si>
    <t>łatwy do wycierania, trwały grafit klejony, odporny na złamania,  twardość 2 HB</t>
  </si>
  <si>
    <t xml:space="preserve">Organizer/Przybornik na biurko </t>
  </si>
  <si>
    <t xml:space="preserve">Papier A4 do drukarek </t>
  </si>
  <si>
    <t xml:space="preserve">Pióro kulkowe </t>
  </si>
  <si>
    <t>z tuszem żelowym, końcówka 0,5mm, gumowy uchwyt i metalowy klip, z wymiennym wkładem LR7, kolor tuszu niebieski, długość linii pisania min. 550 m, opakowanie zawiera 12 szt.</t>
  </si>
  <si>
    <t>z tuszem żelowym, końcówka 0,5mm, gumowy uchwyt i metalowy klip, z wymiennym wkładem LR7, kolor tuszu czarny, długość linii pisania min. 550 m, opakowanie zawiera 12 szt.</t>
  </si>
  <si>
    <t xml:space="preserve">opakowanie  </t>
  </si>
  <si>
    <t xml:space="preserve">Przekładki kartonowe indeksujące </t>
  </si>
  <si>
    <t xml:space="preserve">Przybornik na biurko plastikowy </t>
  </si>
  <si>
    <t xml:space="preserve"> Cztery przegrody na akcesoria piszące, jedna przegroda na karteczki (76x76 mm), jedna przegroda na drobiazgi. </t>
  </si>
  <si>
    <t xml:space="preserve">Segregator A4 </t>
  </si>
  <si>
    <t>z mechanizmem dźwigniowym, dolne krawędzie wyposażone w okucie, na grzbiecie otwór na palec i wymienną etykietą pozwalającą na opis, szerokość grzbietu 50 mm, karton z okładką z tworzywa sztucznego, kolor niebieski</t>
  </si>
  <si>
    <t>z mechanizmem dźwigniowym, dolne krawędzie wyposażone w okucie, na grzbiecie otwór na palec i wymienną etykietą pozwalającą na opis, szerokość grzbietu 75 mm, karton z okładką z tworzywa sztucznego, kolor niebieski</t>
  </si>
  <si>
    <t>rozmiar 1/3A4, mix 5 kolorów, opakowanie co najmniej 100 szt. W jednym opakowaniu jeden kolor.</t>
  </si>
  <si>
    <t xml:space="preserve">Skoroszyt A4 wpinany miękki, </t>
  </si>
  <si>
    <t>Spinacze  28 mm</t>
  </si>
  <si>
    <t>Spinacze 50 mm</t>
  </si>
  <si>
    <t>Spinacze  70 mm</t>
  </si>
  <si>
    <t>opakowanie 50 szt.</t>
  </si>
  <si>
    <t>przezroczysta, rolka o wymiarach ok. 18 mmx30 m</t>
  </si>
  <si>
    <t>Taśma klejąca biurowa</t>
  </si>
  <si>
    <t xml:space="preserve">Taśma klejąca z dozownikiem </t>
  </si>
  <si>
    <t>Taśma pakowa przezroczysta</t>
  </si>
  <si>
    <t xml:space="preserve">Teczka kartonowa z gumką </t>
  </si>
  <si>
    <t>wyposażona w gumkę wzdłuż dłuższego boku, trzy wewnętrzne klapki zabezpieczające dokumenty przed wypadnięciem, format A4, opakowanie min. 10szt. Mix kolorów</t>
  </si>
  <si>
    <t>pojedyncza, ze stalowym ostrzem</t>
  </si>
  <si>
    <t xml:space="preserve">Temperówka plastikowa </t>
  </si>
  <si>
    <t xml:space="preserve">o opływowym, ergonomicznym kształcie z przezroczystym pojemnikiem na ścinki z jednym otworem, ostrze wykonane ze stali </t>
  </si>
  <si>
    <t xml:space="preserve">Uniwersalny foliopis do pisania po gładkiej powierzchni: szkło, folia, zdjęcia, etykiety, zdjęcia rentgenowskie, płyty CD. </t>
  </si>
  <si>
    <t>niezmywalny, szybkoschnący tusz, grubość końcówki 0,7 mm. Kolor tuszu czarny</t>
  </si>
  <si>
    <t>50 zakładek w bloczku, bloczki: mix kolorów, wykonane z folii póprzezroczystej, z marginesem klejącym</t>
  </si>
  <si>
    <t>ilość zakładek: co najmniej 4x50 w rozmiarze 20x50mm w bloczku, klej usuwalny za pomocą wody, samoprzylepne,
z marginesem klejącym, wykonane z papieru, można po nich pisać, mix czterech różnych kolorów</t>
  </si>
  <si>
    <t>co najmniej 4 kolory x 40 szt. w bloczku, wykonane z folii póprzezroczystej, z marginesem klejącym</t>
  </si>
  <si>
    <t>co najmniej 5 kolorów x 25 szt. w bloczku, wykonane z folii póprzezroczystej, z marginesem klejącym</t>
  </si>
  <si>
    <t>Zeszyt A5 60 kartek</t>
  </si>
  <si>
    <t>długość ok. 140 mm, metalowa, stabilna konstrukcja, zszywa jednorazowo co najmniej 25 kartek, zszywki 24/6, 26/6</t>
  </si>
  <si>
    <t xml:space="preserve">Zszywacz biurowy duży lub średni </t>
  </si>
  <si>
    <t xml:space="preserve"> metalowa, stabilna konstrukcja, zszywa jednorazowo do 200 kartek, pasują zszywki 23/6</t>
  </si>
  <si>
    <t>Zszywacz duży</t>
  </si>
  <si>
    <t xml:space="preserve">Zszywki 23/6 </t>
  </si>
  <si>
    <t>1000 szt. w opakowaniu</t>
  </si>
  <si>
    <t xml:space="preserve">Zszywki 24/6 </t>
  </si>
  <si>
    <t xml:space="preserve">folia PVC, przód przezroczysty, tył kolorowy,
boczna eurperforacja umożliwiająca wpięcie do segregatora z dowolnym ringiem,
w środku blaszka i wąs o długości ok. 16,5 cm, 
wymienny, papierowy pasek do opisu, opakowanie min. 20 szt., mix kolorów
</t>
  </si>
  <si>
    <t>ZOW KOSZALIN</t>
  </si>
  <si>
    <t>ZO KOSZALIN</t>
  </si>
  <si>
    <t>ILOŚĆ KOSZALIN</t>
  </si>
  <si>
    <t>Długopis typu Mr. Click</t>
  </si>
  <si>
    <t>długopis automatyczny, grubość linii pisania: 0.30 mm,
długość lini pisania 2000 m,
wymienny wkład LE 047
Kolor tuszu: niebieski, w opakowaniu min. 12 szt.</t>
  </si>
  <si>
    <t>kolor tuszu czarny, końcówka pisząca o średnicy ok. 0,7 mm, grubość linii pisania ok. 0,3 mm, długość linii pisania min. 3500m, sześciokątna obudowa skuwka i zakończenie w kolorze tuszu, w opakowaniu min. 20 szt.</t>
  </si>
  <si>
    <t>kolor tuszu niebieski, końcówka pisząca o średnicy ok. 0,7 mm, grubość linii pisania ok. 0,3 mm, długość linii pisania min. 3500m, sześciokątna obudowa skuwka i zakończenie w kolorze tuszu, w opakowaniu min. 20 szt.</t>
  </si>
  <si>
    <t>1.</t>
  </si>
  <si>
    <t>4.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</si>
  <si>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</si>
  <si>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</si>
  <si>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</si>
  <si>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</si>
  <si>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</si>
  <si>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</si>
  <si>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</si>
  <si>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</si>
  <si>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</si>
  <si>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</si>
  <si>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</si>
  <si>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</si>
  <si>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</si>
  <si>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</si>
  <si>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</si>
  <si>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</si>
  <si>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</si>
  <si>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</si>
  <si>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</si>
  <si>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</si>
  <si>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</si>
  <si>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</si>
  <si>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</si>
  <si>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</si>
  <si>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</si>
  <si>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</si>
  <si>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</si>
  <si>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</si>
  <si>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</si>
  <si>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</si>
  <si>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</si>
  <si>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</si>
  <si>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</si>
  <si>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43.</t>
  </si>
  <si>
    <t>45.</t>
  </si>
  <si>
    <t>48.</t>
  </si>
  <si>
    <t>49.</t>
  </si>
  <si>
    <t>50.</t>
  </si>
  <si>
    <t>51.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</si>
  <si>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</si>
  <si>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</si>
  <si>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</si>
  <si>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</si>
  <si>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</si>
  <si>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</si>
  <si>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</si>
  <si>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</si>
  <si>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</si>
  <si>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</si>
  <si>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</si>
  <si>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</si>
  <si>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</si>
  <si>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</si>
  <si>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</si>
  <si>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</si>
  <si>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</si>
  <si>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</si>
  <si>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</si>
  <si>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</si>
  <si>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</si>
  <si>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</si>
  <si>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</si>
  <si>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</si>
  <si>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</si>
  <si>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</si>
  <si>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</si>
  <si>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82.</t>
  </si>
  <si>
    <t>83.</t>
  </si>
  <si>
    <t>84.</t>
  </si>
  <si>
    <t>85.</t>
  </si>
  <si>
    <t>86.</t>
  </si>
  <si>
    <t>87.</t>
  </si>
  <si>
    <t>89.</t>
  </si>
  <si>
    <t xml:space="preserve">Tusz do pieczątek, czerwony </t>
  </si>
  <si>
    <t>poj. min. 25ml</t>
  </si>
  <si>
    <t>poj. min.25 ml</t>
  </si>
  <si>
    <t>Tusz do pieczątek, czarny</t>
  </si>
  <si>
    <t>Tusz do pieczątek, zielony</t>
  </si>
  <si>
    <t>Tusz do pieczątek, niebieski</t>
  </si>
  <si>
    <t xml:space="preserve">Zakładki indeksujące 19x43mm </t>
  </si>
  <si>
    <t xml:space="preserve">Zakładki indeksujące 45x12mm  </t>
  </si>
  <si>
    <t xml:space="preserve">Zakładki indeksujące 25x43mm </t>
  </si>
  <si>
    <t xml:space="preserve">Zakładki indeksujące 20x50mm </t>
  </si>
  <si>
    <t>kratka, miękka okładka</t>
  </si>
  <si>
    <t xml:space="preserve">ZOF KOSZALIN </t>
  </si>
  <si>
    <t>KOSZALIN</t>
  </si>
  <si>
    <t>Koperty C3 wykonane z papieru</t>
  </si>
  <si>
    <t>Koperty C4 wykonane z papieru</t>
  </si>
  <si>
    <t>Koperty  C5  wykonane z papieru</t>
  </si>
  <si>
    <t>Etykiety samoprzylepne białe</t>
  </si>
  <si>
    <t>do adresowania kopert, w opakowaniu 100 arkuszy (70X33,8 mm)</t>
  </si>
  <si>
    <t xml:space="preserve">Rozszywacz do usuwania zszywek ze spiętych wcześniej dokumentów, </t>
  </si>
  <si>
    <t xml:space="preserve">metalowy z plastikowym uchwytem </t>
  </si>
  <si>
    <t>Gramatura min. 80± 2g/m², biały, wskaźnik CIE min. 140 , ryza 500 arkuszy</t>
  </si>
  <si>
    <t xml:space="preserve">Taśma pakowa biała </t>
  </si>
  <si>
    <t>akrylowa, wymiary min 48mm x50 m kolor biały</t>
  </si>
  <si>
    <t>akrylowa, wymiary min 48mm x50 m kolor przezroczysta</t>
  </si>
  <si>
    <t>z możliwością uzupełnienia wkładu o wymiarach ok. ok. 19mm x 33mm</t>
  </si>
  <si>
    <t>akrylowa, wymiary min. 48mm x50m kolor brązowy</t>
  </si>
  <si>
    <t>Taśma pakowa brązowa</t>
  </si>
  <si>
    <t>opakowanie zawiera co najmniej 10 kompletów</t>
  </si>
  <si>
    <t>Wyświetlacz 12-pozycyjny. Funkcje:
– marża/obniżka
– wybór trybu przecinka i ilości miejsc po przecinku
– klawisz cofania ostatniej cyfry
– całkowite kasowanie rejestrów i pamięci
– ruchomy wyświetlacz
– obliczanie procentu
– obliczanie pierwiastka
– klawisz podwójnego zera
– suma ogólna
- podwójna pamięć
– zasilanie bateryjne i słoneczne
– rozmiar min.: 170x120x30 mm 
– instrukcja obsługi w języku polskim</t>
  </si>
  <si>
    <t xml:space="preserve">Gramatura min.  15-17g </t>
  </si>
  <si>
    <t>do spięcia dziurkowanych dokumentów, z metalowymi wąsami i specjalnie twardą listwą pokrywającą z polipropylenu.  Wielkość min. mm: 150x38mm. Perforacja w mm: 60/80. W opakowaniu min. 25 szt.</t>
  </si>
  <si>
    <t>długość min. 19 cm</t>
  </si>
  <si>
    <t>metalowy  z siatki, kolor czarny, co najmniej 9 komór (w tym szufladka, co najmniej 2 przegrody na akcesoria piśmiennicze), minimalne wymiary: 235x112x100 mm</t>
  </si>
  <si>
    <t>47.</t>
  </si>
  <si>
    <t>54.</t>
  </si>
  <si>
    <t>Cena jednostkowa netto w PLN</t>
  </si>
  <si>
    <t>SUMA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</si>
  <si>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</si>
  <si>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</si>
  <si>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</si>
  <si>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</si>
  <si>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</si>
  <si>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</si>
  <si>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</si>
  <si>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</si>
  <si>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</si>
  <si>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 xml:space="preserve">Wartość netto 
w PLN 
(kol. 5 x 6) </t>
  </si>
  <si>
    <t>Podatek VAT kwota w PLN
(kol. 7 x 8)</t>
  </si>
  <si>
    <t xml:space="preserve">Wartość brutto 
w PLN
(kol. 7 + 9)
</t>
  </si>
  <si>
    <t>-10-</t>
  </si>
  <si>
    <t>CZĘŚĆ nr 2 – DOSTAWA MATERIAŁÓW BIUROWYCH – BIURO KOSZALIN 
UL. ZWYCIĘSTWA 111, 75-601 KOSZALIN</t>
  </si>
  <si>
    <t>36.</t>
  </si>
  <si>
    <t>37.</t>
  </si>
  <si>
    <t>38.</t>
  </si>
  <si>
    <t>39.</t>
  </si>
  <si>
    <t>40.</t>
  </si>
  <si>
    <t>41.</t>
  </si>
  <si>
    <t>42.</t>
  </si>
  <si>
    <t>44.</t>
  </si>
  <si>
    <t>46.</t>
  </si>
  <si>
    <t>80.</t>
  </si>
  <si>
    <t>81.</t>
  </si>
  <si>
    <r>
      <rPr>
        <b/>
        <i/>
        <sz val="12"/>
        <rFont val="Times New Roman"/>
        <family val="1"/>
        <charset val="238"/>
      </rPr>
      <t xml:space="preserve">Załącznik nr 2 do formularza ofertowgo </t>
    </r>
    <r>
      <rPr>
        <b/>
        <sz val="12"/>
        <rFont val="Times New Roman"/>
        <family val="1"/>
        <charset val="238"/>
      </rPr>
      <t>- Szczegółowy Opis Zamówienia/kalkulacja cenowa</t>
    </r>
  </si>
  <si>
    <t>88.</t>
  </si>
  <si>
    <r>
      <t xml:space="preserve">……………………………………………………………………..
(podpis osoby upoważnionej do reprezentacji Wykonawcy)
</t>
    </r>
    <r>
      <rPr>
        <i/>
        <sz val="9"/>
        <color rgb="FFFF0000"/>
        <rFont val="Times New Roman"/>
        <family val="1"/>
        <charset val="238"/>
      </rPr>
      <t>(w przypadku składania oferty drogą elektroniczną – kwalifikowany podpis elektroniczny, podpis zaufany 
albo podpis osobisty - tj. zaawansowany podpis elektroniczny)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</si>
</sst>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9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470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1"/>
  <sheetViews>
    <sheetView tabSelected="1" zoomScale="110" zoomScaleNormal="110" workbookViewId="0">
      <selection activeCell="A101" sqref="A1:M101"/>
    </sheetView>
  </sheetViews>
  <sheetFormatPr defaultColWidth="11.5703125" defaultRowHeight="12.75"/>
  <cols>
    <col min="1" max="1" width="5" style="2" customWidth="1"/>
    <col min="2" max="2" width="23.5703125" style="12" customWidth="1"/>
    <col min="3" max="3" width="35.140625" style="10" customWidth="1"/>
    <col min="4" max="5" width="11.5703125" style="14"/>
    <col min="6" max="8" width="12.5703125" style="2" hidden="1" customWidth="1"/>
    <col min="9" max="9" width="11.5703125" style="2" customWidth="1"/>
    <col min="10" max="10" width="13.85546875" style="3" customWidth="1"/>
    <col min="11" max="11" width="8.7109375" style="36" customWidth="1"/>
    <col min="12" max="12" width="12.7109375" style="2" customWidth="1"/>
    <col min="13" max="13" width="13.85546875" style="2" customWidth="1"/>
    <col min="14" max="14" width="11.5703125" style="2"/>
    <col min="15" max="15" width="15.85546875" style="2" customWidth="1"/>
    <col min="16" max="194" width="11.5703125" style="2"/>
    <col min="195" max="195" width="5" style="2" customWidth="1"/>
    <col min="196" max="196" width="23.85546875" style="2" customWidth="1"/>
    <col min="197" max="201" width="11.5703125" style="2"/>
    <col min="202" max="202" width="12.42578125" style="2" customWidth="1"/>
    <col min="203" max="450" width="11.5703125" style="2"/>
    <col min="451" max="451" width="5" style="2" customWidth="1"/>
    <col min="452" max="452" width="23.85546875" style="2" customWidth="1"/>
    <col min="453" max="457" width="11.5703125" style="2"/>
    <col min="458" max="458" width="12.42578125" style="2" customWidth="1"/>
    <col min="459" max="706" width="11.5703125" style="2"/>
    <col min="707" max="707" width="5" style="2" customWidth="1"/>
    <col min="708" max="708" width="23.85546875" style="2" customWidth="1"/>
    <col min="709" max="713" width="11.5703125" style="2"/>
    <col min="714" max="714" width="12.42578125" style="2" customWidth="1"/>
    <col min="715" max="962" width="11.5703125" style="2"/>
    <col min="963" max="963" width="5" style="2" customWidth="1"/>
    <col min="964" max="964" width="23.85546875" style="2" customWidth="1"/>
    <col min="965" max="969" width="11.5703125" style="2"/>
    <col min="970" max="970" width="12.42578125" style="2" customWidth="1"/>
    <col min="971" max="1218" width="11.5703125" style="2"/>
    <col min="1219" max="1219" width="5" style="2" customWidth="1"/>
    <col min="1220" max="1220" width="23.85546875" style="2" customWidth="1"/>
    <col min="1221" max="1225" width="11.5703125" style="2"/>
    <col min="1226" max="1226" width="12.42578125" style="2" customWidth="1"/>
    <col min="1227" max="1474" width="11.5703125" style="2"/>
    <col min="1475" max="1475" width="5" style="2" customWidth="1"/>
    <col min="1476" max="1476" width="23.85546875" style="2" customWidth="1"/>
    <col min="1477" max="1481" width="11.5703125" style="2"/>
    <col min="1482" max="1482" width="12.42578125" style="2" customWidth="1"/>
    <col min="1483" max="1730" width="11.5703125" style="2"/>
    <col min="1731" max="1731" width="5" style="2" customWidth="1"/>
    <col min="1732" max="1732" width="23.85546875" style="2" customWidth="1"/>
    <col min="1733" max="1737" width="11.5703125" style="2"/>
    <col min="1738" max="1738" width="12.42578125" style="2" customWidth="1"/>
    <col min="1739" max="1986" width="11.5703125" style="2"/>
    <col min="1987" max="1987" width="5" style="2" customWidth="1"/>
    <col min="1988" max="1988" width="23.85546875" style="2" customWidth="1"/>
    <col min="1989" max="1993" width="11.5703125" style="2"/>
    <col min="1994" max="1994" width="12.42578125" style="2" customWidth="1"/>
    <col min="1995" max="2242" width="11.5703125" style="2"/>
    <col min="2243" max="2243" width="5" style="2" customWidth="1"/>
    <col min="2244" max="2244" width="23.85546875" style="2" customWidth="1"/>
    <col min="2245" max="2249" width="11.5703125" style="2"/>
    <col min="2250" max="2250" width="12.42578125" style="2" customWidth="1"/>
    <col min="2251" max="2498" width="11.5703125" style="2"/>
    <col min="2499" max="2499" width="5" style="2" customWidth="1"/>
    <col min="2500" max="2500" width="23.85546875" style="2" customWidth="1"/>
    <col min="2501" max="2505" width="11.5703125" style="2"/>
    <col min="2506" max="2506" width="12.42578125" style="2" customWidth="1"/>
    <col min="2507" max="2754" width="11.5703125" style="2"/>
    <col min="2755" max="2755" width="5" style="2" customWidth="1"/>
    <col min="2756" max="2756" width="23.85546875" style="2" customWidth="1"/>
    <col min="2757" max="2761" width="11.5703125" style="2"/>
    <col min="2762" max="2762" width="12.42578125" style="2" customWidth="1"/>
    <col min="2763" max="3010" width="11.5703125" style="2"/>
    <col min="3011" max="3011" width="5" style="2" customWidth="1"/>
    <col min="3012" max="3012" width="23.85546875" style="2" customWidth="1"/>
    <col min="3013" max="3017" width="11.5703125" style="2"/>
    <col min="3018" max="3018" width="12.42578125" style="2" customWidth="1"/>
    <col min="3019" max="3266" width="11.5703125" style="2"/>
    <col min="3267" max="3267" width="5" style="2" customWidth="1"/>
    <col min="3268" max="3268" width="23.85546875" style="2" customWidth="1"/>
    <col min="3269" max="3273" width="11.5703125" style="2"/>
    <col min="3274" max="3274" width="12.42578125" style="2" customWidth="1"/>
    <col min="3275" max="3522" width="11.5703125" style="2"/>
    <col min="3523" max="3523" width="5" style="2" customWidth="1"/>
    <col min="3524" max="3524" width="23.85546875" style="2" customWidth="1"/>
    <col min="3525" max="3529" width="11.5703125" style="2"/>
    <col min="3530" max="3530" width="12.42578125" style="2" customWidth="1"/>
    <col min="3531" max="3778" width="11.5703125" style="2"/>
    <col min="3779" max="3779" width="5" style="2" customWidth="1"/>
    <col min="3780" max="3780" width="23.85546875" style="2" customWidth="1"/>
    <col min="3781" max="3785" width="11.5703125" style="2"/>
    <col min="3786" max="3786" width="12.42578125" style="2" customWidth="1"/>
    <col min="3787" max="4034" width="11.5703125" style="2"/>
    <col min="4035" max="4035" width="5" style="2" customWidth="1"/>
    <col min="4036" max="4036" width="23.85546875" style="2" customWidth="1"/>
    <col min="4037" max="4041" width="11.5703125" style="2"/>
    <col min="4042" max="4042" width="12.42578125" style="2" customWidth="1"/>
    <col min="4043" max="4290" width="11.5703125" style="2"/>
    <col min="4291" max="4291" width="5" style="2" customWidth="1"/>
    <col min="4292" max="4292" width="23.85546875" style="2" customWidth="1"/>
    <col min="4293" max="4297" width="11.5703125" style="2"/>
    <col min="4298" max="4298" width="12.42578125" style="2" customWidth="1"/>
    <col min="4299" max="4546" width="11.5703125" style="2"/>
    <col min="4547" max="4547" width="5" style="2" customWidth="1"/>
    <col min="4548" max="4548" width="23.85546875" style="2" customWidth="1"/>
    <col min="4549" max="4553" width="11.5703125" style="2"/>
    <col min="4554" max="4554" width="12.42578125" style="2" customWidth="1"/>
    <col min="4555" max="4802" width="11.5703125" style="2"/>
    <col min="4803" max="4803" width="5" style="2" customWidth="1"/>
    <col min="4804" max="4804" width="23.85546875" style="2" customWidth="1"/>
    <col min="4805" max="4809" width="11.5703125" style="2"/>
    <col min="4810" max="4810" width="12.42578125" style="2" customWidth="1"/>
    <col min="4811" max="5058" width="11.5703125" style="2"/>
    <col min="5059" max="5059" width="5" style="2" customWidth="1"/>
    <col min="5060" max="5060" width="23.85546875" style="2" customWidth="1"/>
    <col min="5061" max="5065" width="11.5703125" style="2"/>
    <col min="5066" max="5066" width="12.42578125" style="2" customWidth="1"/>
    <col min="5067" max="5314" width="11.5703125" style="2"/>
    <col min="5315" max="5315" width="5" style="2" customWidth="1"/>
    <col min="5316" max="5316" width="23.85546875" style="2" customWidth="1"/>
    <col min="5317" max="5321" width="11.5703125" style="2"/>
    <col min="5322" max="5322" width="12.42578125" style="2" customWidth="1"/>
    <col min="5323" max="5570" width="11.5703125" style="2"/>
    <col min="5571" max="5571" width="5" style="2" customWidth="1"/>
    <col min="5572" max="5572" width="23.85546875" style="2" customWidth="1"/>
    <col min="5573" max="5577" width="11.5703125" style="2"/>
    <col min="5578" max="5578" width="12.42578125" style="2" customWidth="1"/>
    <col min="5579" max="5826" width="11.5703125" style="2"/>
    <col min="5827" max="5827" width="5" style="2" customWidth="1"/>
    <col min="5828" max="5828" width="23.85546875" style="2" customWidth="1"/>
    <col min="5829" max="5833" width="11.5703125" style="2"/>
    <col min="5834" max="5834" width="12.42578125" style="2" customWidth="1"/>
    <col min="5835" max="6082" width="11.5703125" style="2"/>
    <col min="6083" max="6083" width="5" style="2" customWidth="1"/>
    <col min="6084" max="6084" width="23.85546875" style="2" customWidth="1"/>
    <col min="6085" max="6089" width="11.5703125" style="2"/>
    <col min="6090" max="6090" width="12.42578125" style="2" customWidth="1"/>
    <col min="6091" max="6338" width="11.5703125" style="2"/>
    <col min="6339" max="6339" width="5" style="2" customWidth="1"/>
    <col min="6340" max="6340" width="23.85546875" style="2" customWidth="1"/>
    <col min="6341" max="6345" width="11.5703125" style="2"/>
    <col min="6346" max="6346" width="12.42578125" style="2" customWidth="1"/>
    <col min="6347" max="6594" width="11.5703125" style="2"/>
    <col min="6595" max="6595" width="5" style="2" customWidth="1"/>
    <col min="6596" max="6596" width="23.85546875" style="2" customWidth="1"/>
    <col min="6597" max="6601" width="11.5703125" style="2"/>
    <col min="6602" max="6602" width="12.42578125" style="2" customWidth="1"/>
    <col min="6603" max="6850" width="11.5703125" style="2"/>
    <col min="6851" max="6851" width="5" style="2" customWidth="1"/>
    <col min="6852" max="6852" width="23.85546875" style="2" customWidth="1"/>
    <col min="6853" max="6857" width="11.5703125" style="2"/>
    <col min="6858" max="6858" width="12.42578125" style="2" customWidth="1"/>
    <col min="6859" max="7106" width="11.5703125" style="2"/>
    <col min="7107" max="7107" width="5" style="2" customWidth="1"/>
    <col min="7108" max="7108" width="23.85546875" style="2" customWidth="1"/>
    <col min="7109" max="7113" width="11.5703125" style="2"/>
    <col min="7114" max="7114" width="12.42578125" style="2" customWidth="1"/>
    <col min="7115" max="7362" width="11.5703125" style="2"/>
    <col min="7363" max="7363" width="5" style="2" customWidth="1"/>
    <col min="7364" max="7364" width="23.85546875" style="2" customWidth="1"/>
    <col min="7365" max="7369" width="11.5703125" style="2"/>
    <col min="7370" max="7370" width="12.42578125" style="2" customWidth="1"/>
    <col min="7371" max="7618" width="11.5703125" style="2"/>
    <col min="7619" max="7619" width="5" style="2" customWidth="1"/>
    <col min="7620" max="7620" width="23.85546875" style="2" customWidth="1"/>
    <col min="7621" max="7625" width="11.5703125" style="2"/>
    <col min="7626" max="7626" width="12.42578125" style="2" customWidth="1"/>
    <col min="7627" max="7874" width="11.5703125" style="2"/>
    <col min="7875" max="7875" width="5" style="2" customWidth="1"/>
    <col min="7876" max="7876" width="23.85546875" style="2" customWidth="1"/>
    <col min="7877" max="7881" width="11.5703125" style="2"/>
    <col min="7882" max="7882" width="12.42578125" style="2" customWidth="1"/>
    <col min="7883" max="8130" width="11.5703125" style="2"/>
    <col min="8131" max="8131" width="5" style="2" customWidth="1"/>
    <col min="8132" max="8132" width="23.85546875" style="2" customWidth="1"/>
    <col min="8133" max="8137" width="11.5703125" style="2"/>
    <col min="8138" max="8138" width="12.42578125" style="2" customWidth="1"/>
    <col min="8139" max="8386" width="11.5703125" style="2"/>
    <col min="8387" max="8387" width="5" style="2" customWidth="1"/>
    <col min="8388" max="8388" width="23.85546875" style="2" customWidth="1"/>
    <col min="8389" max="8393" width="11.5703125" style="2"/>
    <col min="8394" max="8394" width="12.42578125" style="2" customWidth="1"/>
    <col min="8395" max="8642" width="11.5703125" style="2"/>
    <col min="8643" max="8643" width="5" style="2" customWidth="1"/>
    <col min="8644" max="8644" width="23.85546875" style="2" customWidth="1"/>
    <col min="8645" max="8649" width="11.5703125" style="2"/>
    <col min="8650" max="8650" width="12.42578125" style="2" customWidth="1"/>
    <col min="8651" max="8898" width="11.5703125" style="2"/>
    <col min="8899" max="8899" width="5" style="2" customWidth="1"/>
    <col min="8900" max="8900" width="23.85546875" style="2" customWidth="1"/>
    <col min="8901" max="8905" width="11.5703125" style="2"/>
    <col min="8906" max="8906" width="12.42578125" style="2" customWidth="1"/>
    <col min="8907" max="9154" width="11.5703125" style="2"/>
    <col min="9155" max="9155" width="5" style="2" customWidth="1"/>
    <col min="9156" max="9156" width="23.85546875" style="2" customWidth="1"/>
    <col min="9157" max="9161" width="11.5703125" style="2"/>
    <col min="9162" max="9162" width="12.42578125" style="2" customWidth="1"/>
    <col min="9163" max="9410" width="11.5703125" style="2"/>
    <col min="9411" max="9411" width="5" style="2" customWidth="1"/>
    <col min="9412" max="9412" width="23.85546875" style="2" customWidth="1"/>
    <col min="9413" max="9417" width="11.5703125" style="2"/>
    <col min="9418" max="9418" width="12.42578125" style="2" customWidth="1"/>
    <col min="9419" max="9666" width="11.5703125" style="2"/>
    <col min="9667" max="9667" width="5" style="2" customWidth="1"/>
    <col min="9668" max="9668" width="23.85546875" style="2" customWidth="1"/>
    <col min="9669" max="9673" width="11.5703125" style="2"/>
    <col min="9674" max="9674" width="12.42578125" style="2" customWidth="1"/>
    <col min="9675" max="9922" width="11.5703125" style="2"/>
    <col min="9923" max="9923" width="5" style="2" customWidth="1"/>
    <col min="9924" max="9924" width="23.85546875" style="2" customWidth="1"/>
    <col min="9925" max="9929" width="11.5703125" style="2"/>
    <col min="9930" max="9930" width="12.42578125" style="2" customWidth="1"/>
    <col min="9931" max="10178" width="11.5703125" style="2"/>
    <col min="10179" max="10179" width="5" style="2" customWidth="1"/>
    <col min="10180" max="10180" width="23.85546875" style="2" customWidth="1"/>
    <col min="10181" max="10185" width="11.5703125" style="2"/>
    <col min="10186" max="10186" width="12.42578125" style="2" customWidth="1"/>
    <col min="10187" max="10434" width="11.5703125" style="2"/>
    <col min="10435" max="10435" width="5" style="2" customWidth="1"/>
    <col min="10436" max="10436" width="23.85546875" style="2" customWidth="1"/>
    <col min="10437" max="10441" width="11.5703125" style="2"/>
    <col min="10442" max="10442" width="12.42578125" style="2" customWidth="1"/>
    <col min="10443" max="10690" width="11.5703125" style="2"/>
    <col min="10691" max="10691" width="5" style="2" customWidth="1"/>
    <col min="10692" max="10692" width="23.85546875" style="2" customWidth="1"/>
    <col min="10693" max="10697" width="11.5703125" style="2"/>
    <col min="10698" max="10698" width="12.42578125" style="2" customWidth="1"/>
    <col min="10699" max="10946" width="11.5703125" style="2"/>
    <col min="10947" max="10947" width="5" style="2" customWidth="1"/>
    <col min="10948" max="10948" width="23.85546875" style="2" customWidth="1"/>
    <col min="10949" max="10953" width="11.5703125" style="2"/>
    <col min="10954" max="10954" width="12.42578125" style="2" customWidth="1"/>
    <col min="10955" max="11202" width="11.5703125" style="2"/>
    <col min="11203" max="11203" width="5" style="2" customWidth="1"/>
    <col min="11204" max="11204" width="23.85546875" style="2" customWidth="1"/>
    <col min="11205" max="11209" width="11.5703125" style="2"/>
    <col min="11210" max="11210" width="12.42578125" style="2" customWidth="1"/>
    <col min="11211" max="11458" width="11.5703125" style="2"/>
    <col min="11459" max="11459" width="5" style="2" customWidth="1"/>
    <col min="11460" max="11460" width="23.85546875" style="2" customWidth="1"/>
    <col min="11461" max="11465" width="11.5703125" style="2"/>
    <col min="11466" max="11466" width="12.42578125" style="2" customWidth="1"/>
    <col min="11467" max="11714" width="11.5703125" style="2"/>
    <col min="11715" max="11715" width="5" style="2" customWidth="1"/>
    <col min="11716" max="11716" width="23.85546875" style="2" customWidth="1"/>
    <col min="11717" max="11721" width="11.5703125" style="2"/>
    <col min="11722" max="11722" width="12.42578125" style="2" customWidth="1"/>
    <col min="11723" max="11970" width="11.5703125" style="2"/>
    <col min="11971" max="11971" width="5" style="2" customWidth="1"/>
    <col min="11972" max="11972" width="23.85546875" style="2" customWidth="1"/>
    <col min="11973" max="11977" width="11.5703125" style="2"/>
    <col min="11978" max="11978" width="12.42578125" style="2" customWidth="1"/>
    <col min="11979" max="12226" width="11.5703125" style="2"/>
    <col min="12227" max="12227" width="5" style="2" customWidth="1"/>
    <col min="12228" max="12228" width="23.85546875" style="2" customWidth="1"/>
    <col min="12229" max="12233" width="11.5703125" style="2"/>
    <col min="12234" max="12234" width="12.42578125" style="2" customWidth="1"/>
    <col min="12235" max="12482" width="11.5703125" style="2"/>
    <col min="12483" max="12483" width="5" style="2" customWidth="1"/>
    <col min="12484" max="12484" width="23.85546875" style="2" customWidth="1"/>
    <col min="12485" max="12489" width="11.5703125" style="2"/>
    <col min="12490" max="12490" width="12.42578125" style="2" customWidth="1"/>
    <col min="12491" max="12738" width="11.5703125" style="2"/>
    <col min="12739" max="12739" width="5" style="2" customWidth="1"/>
    <col min="12740" max="12740" width="23.85546875" style="2" customWidth="1"/>
    <col min="12741" max="12745" width="11.5703125" style="2"/>
    <col min="12746" max="12746" width="12.42578125" style="2" customWidth="1"/>
    <col min="12747" max="12994" width="11.5703125" style="2"/>
    <col min="12995" max="12995" width="5" style="2" customWidth="1"/>
    <col min="12996" max="12996" width="23.85546875" style="2" customWidth="1"/>
    <col min="12997" max="13001" width="11.5703125" style="2"/>
    <col min="13002" max="13002" width="12.42578125" style="2" customWidth="1"/>
    <col min="13003" max="13250" width="11.5703125" style="2"/>
    <col min="13251" max="13251" width="5" style="2" customWidth="1"/>
    <col min="13252" max="13252" width="23.85546875" style="2" customWidth="1"/>
    <col min="13253" max="13257" width="11.5703125" style="2"/>
    <col min="13258" max="13258" width="12.42578125" style="2" customWidth="1"/>
    <col min="13259" max="13506" width="11.5703125" style="2"/>
    <col min="13507" max="13507" width="5" style="2" customWidth="1"/>
    <col min="13508" max="13508" width="23.85546875" style="2" customWidth="1"/>
    <col min="13509" max="13513" width="11.5703125" style="2"/>
    <col min="13514" max="13514" width="12.42578125" style="2" customWidth="1"/>
    <col min="13515" max="13762" width="11.5703125" style="2"/>
    <col min="13763" max="13763" width="5" style="2" customWidth="1"/>
    <col min="13764" max="13764" width="23.85546875" style="2" customWidth="1"/>
    <col min="13765" max="13769" width="11.5703125" style="2"/>
    <col min="13770" max="13770" width="12.42578125" style="2" customWidth="1"/>
    <col min="13771" max="14018" width="11.5703125" style="2"/>
    <col min="14019" max="14019" width="5" style="2" customWidth="1"/>
    <col min="14020" max="14020" width="23.85546875" style="2" customWidth="1"/>
    <col min="14021" max="14025" width="11.5703125" style="2"/>
    <col min="14026" max="14026" width="12.42578125" style="2" customWidth="1"/>
    <col min="14027" max="14274" width="11.5703125" style="2"/>
    <col min="14275" max="14275" width="5" style="2" customWidth="1"/>
    <col min="14276" max="14276" width="23.85546875" style="2" customWidth="1"/>
    <col min="14277" max="14281" width="11.5703125" style="2"/>
    <col min="14282" max="14282" width="12.42578125" style="2" customWidth="1"/>
    <col min="14283" max="14530" width="11.5703125" style="2"/>
    <col min="14531" max="14531" width="5" style="2" customWidth="1"/>
    <col min="14532" max="14532" width="23.85546875" style="2" customWidth="1"/>
    <col min="14533" max="14537" width="11.5703125" style="2"/>
    <col min="14538" max="14538" width="12.42578125" style="2" customWidth="1"/>
    <col min="14539" max="14786" width="11.5703125" style="2"/>
    <col min="14787" max="14787" width="5" style="2" customWidth="1"/>
    <col min="14788" max="14788" width="23.85546875" style="2" customWidth="1"/>
    <col min="14789" max="14793" width="11.5703125" style="2"/>
    <col min="14794" max="14794" width="12.42578125" style="2" customWidth="1"/>
    <col min="14795" max="15042" width="11.5703125" style="2"/>
    <col min="15043" max="15043" width="5" style="2" customWidth="1"/>
    <col min="15044" max="15044" width="23.85546875" style="2" customWidth="1"/>
    <col min="15045" max="15049" width="11.5703125" style="2"/>
    <col min="15050" max="15050" width="12.42578125" style="2" customWidth="1"/>
    <col min="15051" max="15298" width="11.5703125" style="2"/>
    <col min="15299" max="15299" width="5" style="2" customWidth="1"/>
    <col min="15300" max="15300" width="23.85546875" style="2" customWidth="1"/>
    <col min="15301" max="15305" width="11.5703125" style="2"/>
    <col min="15306" max="15306" width="12.42578125" style="2" customWidth="1"/>
    <col min="15307" max="15554" width="11.5703125" style="2"/>
    <col min="15555" max="15555" width="5" style="2" customWidth="1"/>
    <col min="15556" max="15556" width="23.85546875" style="2" customWidth="1"/>
    <col min="15557" max="15561" width="11.5703125" style="2"/>
    <col min="15562" max="15562" width="12.42578125" style="2" customWidth="1"/>
    <col min="15563" max="15810" width="11.5703125" style="2"/>
    <col min="15811" max="15811" width="5" style="2" customWidth="1"/>
    <col min="15812" max="15812" width="23.85546875" style="2" customWidth="1"/>
    <col min="15813" max="15817" width="11.5703125" style="2"/>
    <col min="15818" max="15818" width="12.42578125" style="2" customWidth="1"/>
    <col min="15819" max="16066" width="11.5703125" style="2"/>
    <col min="16067" max="16067" width="5" style="2" customWidth="1"/>
    <col min="16068" max="16068" width="23.85546875" style="2" customWidth="1"/>
    <col min="16069" max="16073" width="11.5703125" style="2"/>
    <col min="16074" max="16074" width="12.42578125" style="2" customWidth="1"/>
    <col min="16075" max="16384" width="11.5703125" style="2"/>
  </cols>
  <sheetData>
    <row r="1" spans="1:13" ht="20.25" customHeight="1">
      <c r="A1" s="40" t="s">
        <v>272</v>
      </c>
      <c r="B1" s="1"/>
      <c r="C1" s="1"/>
    </row>
    <row r="2" spans="1:13">
      <c r="A2" s="1"/>
      <c r="B2" s="1"/>
      <c r="C2" s="1"/>
    </row>
    <row r="3" spans="1:13" ht="39" customHeight="1">
      <c r="A3" s="42" t="s">
        <v>260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>
      <c r="D4" s="13"/>
      <c r="E4" s="13"/>
      <c r="F4" s="45" t="s">
        <v>222</v>
      </c>
      <c r="G4" s="45"/>
      <c r="H4" s="45"/>
      <c r="J4" s="2"/>
      <c r="K4" s="37"/>
    </row>
    <row r="5" spans="1:13" s="12" customFormat="1" ht="89.25" customHeight="1">
      <c r="A5" s="19" t="s">
        <v>0</v>
      </c>
      <c r="B5" s="19" t="s">
        <v>1</v>
      </c>
      <c r="C5" s="20" t="s">
        <v>6</v>
      </c>
      <c r="D5" s="19" t="s">
        <v>2</v>
      </c>
      <c r="E5" s="19" t="s">
        <v>130</v>
      </c>
      <c r="F5" s="19" t="s">
        <v>129</v>
      </c>
      <c r="G5" s="26" t="s">
        <v>128</v>
      </c>
      <c r="H5" s="27" t="s">
        <v>221</v>
      </c>
      <c r="I5" s="19" t="s">
        <v>245</v>
      </c>
      <c r="J5" s="21" t="s">
        <v>256</v>
      </c>
      <c r="K5" s="19" t="s">
        <v>4</v>
      </c>
      <c r="L5" s="21" t="s">
        <v>257</v>
      </c>
      <c r="M5" s="21" t="s">
        <v>258</v>
      </c>
    </row>
    <row r="6" spans="1:13" s="12" customFormat="1" ht="13.5">
      <c r="A6" s="32" t="s">
        <v>247</v>
      </c>
      <c r="B6" s="32" t="s">
        <v>248</v>
      </c>
      <c r="C6" s="32" t="s">
        <v>249</v>
      </c>
      <c r="D6" s="32" t="s">
        <v>250</v>
      </c>
      <c r="E6" s="32" t="s">
        <v>251</v>
      </c>
      <c r="F6" s="32"/>
      <c r="G6" s="33"/>
      <c r="H6" s="34"/>
      <c r="I6" s="32" t="s">
        <v>252</v>
      </c>
      <c r="J6" s="35" t="s">
        <v>253</v>
      </c>
      <c r="K6" s="32" t="s">
        <v>254</v>
      </c>
      <c r="L6" s="35" t="s">
        <v>255</v>
      </c>
      <c r="M6" s="35" t="s">
        <v>259</v>
      </c>
    </row>
    <row r="7" spans="1:13" ht="18.75" customHeight="1">
      <c r="A7" s="5" t="s">
        <v>135</v>
      </c>
      <c r="B7" s="6" t="s">
        <v>7</v>
      </c>
      <c r="C7" s="11"/>
      <c r="D7" s="7" t="s">
        <v>10</v>
      </c>
      <c r="E7" s="7">
        <v>30</v>
      </c>
      <c r="F7" s="22">
        <v>10</v>
      </c>
      <c r="G7" s="24"/>
      <c r="H7" s="28">
        <v>20</v>
      </c>
      <c r="I7" s="8"/>
      <c r="J7" s="8">
        <f>ROUND((E7*I7),2)</f>
        <v>0</v>
      </c>
      <c r="K7" s="38">
        <v>0.23</v>
      </c>
      <c r="L7" s="8">
        <f>ROUND(SUM(J7*23%),2)</f>
        <v>0</v>
      </c>
      <c r="M7" s="8">
        <f>ROUND((J7+L7),2)</f>
        <v>0</v>
      </c>
    </row>
    <row r="8" spans="1:13" ht="20.25" customHeight="1">
      <c r="A8" s="5" t="s">
        <v>137</v>
      </c>
      <c r="B8" s="6" t="s">
        <v>9</v>
      </c>
      <c r="C8" s="11"/>
      <c r="D8" s="7" t="s">
        <v>10</v>
      </c>
      <c r="E8" s="7">
        <v>12</v>
      </c>
      <c r="F8" s="22">
        <v>10</v>
      </c>
      <c r="G8" s="24"/>
      <c r="H8" s="28">
        <v>2</v>
      </c>
      <c r="I8" s="8"/>
      <c r="J8" s="8">
        <f t="shared" ref="J8:J71" si="0">ROUND((E8*I8),2)</f>
        <v>0</v>
      </c>
      <c r="K8" s="38">
        <v>0.23</v>
      </c>
      <c r="L8" s="8">
        <f t="shared" ref="L8:L71" si="1">ROUND(SUM(J8*23%),2)</f>
        <v>0</v>
      </c>
      <c r="M8" s="8">
        <f t="shared" ref="M8:M62" si="2">ROUND((J8+L8),2)</f>
        <v>0</v>
      </c>
    </row>
    <row r="9" spans="1:13" ht="17.25" customHeight="1">
      <c r="A9" s="5" t="s">
        <v>138</v>
      </c>
      <c r="B9" s="6" t="s">
        <v>23</v>
      </c>
      <c r="C9" s="11" t="s">
        <v>24</v>
      </c>
      <c r="D9" s="7" t="s">
        <v>10</v>
      </c>
      <c r="E9" s="7">
        <v>9</v>
      </c>
      <c r="F9" s="22">
        <v>5</v>
      </c>
      <c r="G9" s="24"/>
      <c r="H9" s="28">
        <v>4</v>
      </c>
      <c r="I9" s="8"/>
      <c r="J9" s="8">
        <f t="shared" si="0"/>
        <v>0</v>
      </c>
      <c r="K9" s="38">
        <v>0.23</v>
      </c>
      <c r="L9" s="8">
        <f t="shared" si="1"/>
        <v>0</v>
      </c>
      <c r="M9" s="8">
        <f t="shared" si="2"/>
        <v>0</v>
      </c>
    </row>
    <row r="10" spans="1:13" ht="15.75" customHeight="1">
      <c r="A10" s="5" t="s">
        <v>136</v>
      </c>
      <c r="B10" s="6" t="s">
        <v>26</v>
      </c>
      <c r="C10" s="11" t="s">
        <v>25</v>
      </c>
      <c r="D10" s="7" t="s">
        <v>10</v>
      </c>
      <c r="E10" s="7">
        <v>48</v>
      </c>
      <c r="F10" s="22">
        <v>4</v>
      </c>
      <c r="G10" s="24">
        <v>4</v>
      </c>
      <c r="H10" s="28">
        <v>40</v>
      </c>
      <c r="I10" s="8"/>
      <c r="J10" s="8">
        <f t="shared" si="0"/>
        <v>0</v>
      </c>
      <c r="K10" s="38">
        <v>0.23</v>
      </c>
      <c r="L10" s="8">
        <f t="shared" si="1"/>
        <v>0</v>
      </c>
      <c r="M10" s="8">
        <f t="shared" si="2"/>
        <v>0</v>
      </c>
    </row>
    <row r="11" spans="1:13" ht="18" customHeight="1">
      <c r="A11" s="5" t="s">
        <v>139</v>
      </c>
      <c r="B11" s="6" t="s">
        <v>26</v>
      </c>
      <c r="C11" s="11" t="s">
        <v>27</v>
      </c>
      <c r="D11" s="7" t="s">
        <v>10</v>
      </c>
      <c r="E11" s="7">
        <v>16</v>
      </c>
      <c r="F11" s="22">
        <v>2</v>
      </c>
      <c r="G11" s="24">
        <v>4</v>
      </c>
      <c r="H11" s="28">
        <v>10</v>
      </c>
      <c r="I11" s="8"/>
      <c r="J11" s="8">
        <f t="shared" si="0"/>
        <v>0</v>
      </c>
      <c r="K11" s="38">
        <v>0.23</v>
      </c>
      <c r="L11" s="8">
        <f t="shared" si="1"/>
        <v>0</v>
      </c>
      <c r="M11" s="8">
        <f t="shared" si="2"/>
        <v>0</v>
      </c>
    </row>
    <row r="12" spans="1:13" ht="19.5" customHeight="1">
      <c r="A12" s="5" t="s">
        <v>140</v>
      </c>
      <c r="B12" s="6" t="s">
        <v>26</v>
      </c>
      <c r="C12" s="11" t="s">
        <v>28</v>
      </c>
      <c r="D12" s="7" t="s">
        <v>10</v>
      </c>
      <c r="E12" s="7">
        <v>24</v>
      </c>
      <c r="F12" s="22">
        <v>2</v>
      </c>
      <c r="G12" s="24">
        <v>2</v>
      </c>
      <c r="H12" s="28">
        <v>20</v>
      </c>
      <c r="I12" s="8"/>
      <c r="J12" s="8">
        <f t="shared" si="0"/>
        <v>0</v>
      </c>
      <c r="K12" s="38">
        <v>0.23</v>
      </c>
      <c r="L12" s="8">
        <f t="shared" si="1"/>
        <v>0</v>
      </c>
      <c r="M12" s="8">
        <f t="shared" si="2"/>
        <v>0</v>
      </c>
    </row>
    <row r="13" spans="1:13" ht="75.75" customHeight="1">
      <c r="A13" s="5" t="s">
        <v>141</v>
      </c>
      <c r="B13" s="6" t="s">
        <v>29</v>
      </c>
      <c r="C13" s="11" t="s">
        <v>134</v>
      </c>
      <c r="D13" s="7" t="s">
        <v>15</v>
      </c>
      <c r="E13" s="7">
        <v>10</v>
      </c>
      <c r="F13" s="22">
        <v>2</v>
      </c>
      <c r="G13" s="24">
        <v>2</v>
      </c>
      <c r="H13" s="28">
        <v>6</v>
      </c>
      <c r="I13" s="8"/>
      <c r="J13" s="8">
        <f t="shared" si="0"/>
        <v>0</v>
      </c>
      <c r="K13" s="38">
        <v>0.23</v>
      </c>
      <c r="L13" s="8">
        <f t="shared" si="1"/>
        <v>0</v>
      </c>
      <c r="M13" s="8">
        <f t="shared" si="2"/>
        <v>0</v>
      </c>
    </row>
    <row r="14" spans="1:13" ht="76.5">
      <c r="A14" s="5" t="s">
        <v>142</v>
      </c>
      <c r="B14" s="6" t="s">
        <v>29</v>
      </c>
      <c r="C14" s="11" t="s">
        <v>133</v>
      </c>
      <c r="D14" s="7" t="s">
        <v>15</v>
      </c>
      <c r="E14" s="7">
        <v>9</v>
      </c>
      <c r="F14" s="22">
        <v>6</v>
      </c>
      <c r="G14" s="24">
        <v>1</v>
      </c>
      <c r="H14" s="28">
        <v>2</v>
      </c>
      <c r="I14" s="8"/>
      <c r="J14" s="8">
        <f t="shared" si="0"/>
        <v>0</v>
      </c>
      <c r="K14" s="38">
        <v>0.23</v>
      </c>
      <c r="L14" s="8">
        <f t="shared" si="1"/>
        <v>0</v>
      </c>
      <c r="M14" s="8">
        <f t="shared" si="2"/>
        <v>0</v>
      </c>
    </row>
    <row r="15" spans="1:13" ht="76.5">
      <c r="A15" s="5" t="s">
        <v>143</v>
      </c>
      <c r="B15" s="6" t="s">
        <v>131</v>
      </c>
      <c r="C15" s="11" t="s">
        <v>132</v>
      </c>
      <c r="D15" s="7" t="s">
        <v>15</v>
      </c>
      <c r="E15" s="7">
        <v>11</v>
      </c>
      <c r="F15" s="7">
        <v>6</v>
      </c>
      <c r="G15" s="7">
        <v>3</v>
      </c>
      <c r="H15" s="7">
        <v>2</v>
      </c>
      <c r="I15" s="8"/>
      <c r="J15" s="8">
        <f t="shared" si="0"/>
        <v>0</v>
      </c>
      <c r="K15" s="38">
        <v>0.23</v>
      </c>
      <c r="L15" s="8">
        <f t="shared" si="1"/>
        <v>0</v>
      </c>
      <c r="M15" s="8">
        <f t="shared" si="2"/>
        <v>0</v>
      </c>
    </row>
    <row r="16" spans="1:13" ht="25.5">
      <c r="A16" s="5" t="s">
        <v>144</v>
      </c>
      <c r="B16" s="6" t="s">
        <v>30</v>
      </c>
      <c r="C16" s="11" t="s">
        <v>31</v>
      </c>
      <c r="D16" s="7" t="s">
        <v>10</v>
      </c>
      <c r="E16" s="7">
        <v>84</v>
      </c>
      <c r="F16" s="22">
        <v>4</v>
      </c>
      <c r="G16" s="24">
        <v>50</v>
      </c>
      <c r="H16" s="28">
        <v>30</v>
      </c>
      <c r="I16" s="8"/>
      <c r="J16" s="8">
        <f t="shared" si="0"/>
        <v>0</v>
      </c>
      <c r="K16" s="38">
        <v>0.23</v>
      </c>
      <c r="L16" s="8">
        <f t="shared" si="1"/>
        <v>0</v>
      </c>
      <c r="M16" s="8">
        <f t="shared" si="2"/>
        <v>0</v>
      </c>
    </row>
    <row r="17" spans="1:15" ht="25.5">
      <c r="A17" s="5" t="s">
        <v>145</v>
      </c>
      <c r="B17" s="6" t="s">
        <v>33</v>
      </c>
      <c r="C17" s="11" t="s">
        <v>32</v>
      </c>
      <c r="D17" s="7" t="s">
        <v>10</v>
      </c>
      <c r="E17" s="7">
        <v>9</v>
      </c>
      <c r="F17" s="22">
        <v>2</v>
      </c>
      <c r="G17" s="24"/>
      <c r="H17" s="28">
        <v>7</v>
      </c>
      <c r="I17" s="8"/>
      <c r="J17" s="8">
        <f t="shared" si="0"/>
        <v>0</v>
      </c>
      <c r="K17" s="38">
        <v>0.23</v>
      </c>
      <c r="L17" s="8">
        <f t="shared" si="1"/>
        <v>0</v>
      </c>
      <c r="M17" s="8">
        <f t="shared" si="2"/>
        <v>0</v>
      </c>
    </row>
    <row r="18" spans="1:15" ht="25.5">
      <c r="A18" s="5" t="s">
        <v>146</v>
      </c>
      <c r="B18" s="6" t="s">
        <v>34</v>
      </c>
      <c r="C18" s="11" t="s">
        <v>32</v>
      </c>
      <c r="D18" s="7" t="s">
        <v>10</v>
      </c>
      <c r="E18" s="7">
        <v>2</v>
      </c>
      <c r="F18" s="22">
        <v>2</v>
      </c>
      <c r="G18" s="24"/>
      <c r="H18" s="28">
        <v>0</v>
      </c>
      <c r="I18" s="8"/>
      <c r="J18" s="8">
        <f t="shared" si="0"/>
        <v>0</v>
      </c>
      <c r="K18" s="38">
        <v>0.23</v>
      </c>
      <c r="L18" s="8">
        <f t="shared" si="1"/>
        <v>0</v>
      </c>
      <c r="M18" s="8">
        <f t="shared" si="2"/>
        <v>0</v>
      </c>
    </row>
    <row r="19" spans="1:15" ht="25.5">
      <c r="A19" s="5" t="s">
        <v>147</v>
      </c>
      <c r="B19" s="6" t="s">
        <v>36</v>
      </c>
      <c r="C19" s="11" t="s">
        <v>35</v>
      </c>
      <c r="D19" s="7" t="s">
        <v>15</v>
      </c>
      <c r="E19" s="7">
        <v>5</v>
      </c>
      <c r="F19" s="22">
        <v>5</v>
      </c>
      <c r="G19" s="24"/>
      <c r="H19" s="28">
        <v>0</v>
      </c>
      <c r="I19" s="8"/>
      <c r="J19" s="8">
        <f t="shared" si="0"/>
        <v>0</v>
      </c>
      <c r="K19" s="38">
        <v>0.23</v>
      </c>
      <c r="L19" s="8">
        <f t="shared" si="1"/>
        <v>0</v>
      </c>
      <c r="M19" s="8">
        <f t="shared" si="2"/>
        <v>0</v>
      </c>
    </row>
    <row r="20" spans="1:15" ht="76.5">
      <c r="A20" s="5" t="s">
        <v>148</v>
      </c>
      <c r="B20" s="6" t="s">
        <v>36</v>
      </c>
      <c r="C20" s="11" t="s">
        <v>37</v>
      </c>
      <c r="D20" s="7" t="s">
        <v>20</v>
      </c>
      <c r="E20" s="7">
        <v>5</v>
      </c>
      <c r="F20" s="22">
        <v>5</v>
      </c>
      <c r="G20" s="24"/>
      <c r="H20" s="28">
        <v>0</v>
      </c>
      <c r="I20" s="8"/>
      <c r="J20" s="8">
        <f t="shared" si="0"/>
        <v>0</v>
      </c>
      <c r="K20" s="38">
        <v>0.23</v>
      </c>
      <c r="L20" s="8">
        <f t="shared" si="1"/>
        <v>0</v>
      </c>
      <c r="M20" s="8">
        <f t="shared" si="2"/>
        <v>0</v>
      </c>
    </row>
    <row r="21" spans="1:15" ht="25.5">
      <c r="A21" s="5" t="s">
        <v>149</v>
      </c>
      <c r="B21" s="6" t="s">
        <v>226</v>
      </c>
      <c r="C21" s="11" t="s">
        <v>227</v>
      </c>
      <c r="D21" s="7" t="s">
        <v>15</v>
      </c>
      <c r="E21" s="7">
        <v>2</v>
      </c>
      <c r="F21" s="22">
        <v>2</v>
      </c>
      <c r="G21" s="24"/>
      <c r="H21" s="28"/>
      <c r="I21" s="8"/>
      <c r="J21" s="8">
        <f t="shared" si="0"/>
        <v>0</v>
      </c>
      <c r="K21" s="38">
        <v>0.23</v>
      </c>
      <c r="L21" s="8">
        <f t="shared" si="1"/>
        <v>0</v>
      </c>
      <c r="M21" s="8">
        <f t="shared" si="2"/>
        <v>0</v>
      </c>
    </row>
    <row r="22" spans="1:15" ht="38.25">
      <c r="A22" s="5" t="s">
        <v>150</v>
      </c>
      <c r="B22" s="6" t="s">
        <v>38</v>
      </c>
      <c r="C22" s="11" t="s">
        <v>39</v>
      </c>
      <c r="D22" s="15" t="s">
        <v>10</v>
      </c>
      <c r="E22" s="15">
        <v>16</v>
      </c>
      <c r="F22" s="22">
        <v>4</v>
      </c>
      <c r="G22" s="24"/>
      <c r="H22" s="28">
        <v>12</v>
      </c>
      <c r="I22" s="8"/>
      <c r="J22" s="8">
        <f t="shared" si="0"/>
        <v>0</v>
      </c>
      <c r="K22" s="38">
        <v>0.23</v>
      </c>
      <c r="L22" s="8">
        <f t="shared" si="1"/>
        <v>0</v>
      </c>
      <c r="M22" s="8">
        <f t="shared" si="2"/>
        <v>0</v>
      </c>
    </row>
    <row r="23" spans="1:15" ht="25.5">
      <c r="A23" s="5" t="s">
        <v>151</v>
      </c>
      <c r="B23" s="6" t="s">
        <v>40</v>
      </c>
      <c r="C23" s="11" t="s">
        <v>41</v>
      </c>
      <c r="D23" s="15" t="s">
        <v>10</v>
      </c>
      <c r="E23" s="15">
        <v>16</v>
      </c>
      <c r="F23" s="22">
        <v>8</v>
      </c>
      <c r="G23" s="24"/>
      <c r="H23" s="28">
        <v>8</v>
      </c>
      <c r="I23" s="8"/>
      <c r="J23" s="8">
        <f t="shared" si="0"/>
        <v>0</v>
      </c>
      <c r="K23" s="38">
        <v>0.23</v>
      </c>
      <c r="L23" s="8">
        <f t="shared" si="1"/>
        <v>0</v>
      </c>
      <c r="M23" s="8">
        <f t="shared" si="2"/>
        <v>0</v>
      </c>
    </row>
    <row r="24" spans="1:15" ht="218.25" customHeight="1">
      <c r="A24" s="5" t="s">
        <v>152</v>
      </c>
      <c r="B24" s="6" t="s">
        <v>42</v>
      </c>
      <c r="C24" s="11" t="s">
        <v>238</v>
      </c>
      <c r="D24" s="15" t="s">
        <v>10</v>
      </c>
      <c r="E24" s="15">
        <v>12</v>
      </c>
      <c r="F24" s="22">
        <v>2</v>
      </c>
      <c r="G24" s="24"/>
      <c r="H24" s="28">
        <v>10</v>
      </c>
      <c r="I24" s="8"/>
      <c r="J24" s="8">
        <f t="shared" si="0"/>
        <v>0</v>
      </c>
      <c r="K24" s="38">
        <v>0.23</v>
      </c>
      <c r="L24" s="8">
        <f t="shared" si="1"/>
        <v>0</v>
      </c>
      <c r="M24" s="8">
        <f t="shared" si="2"/>
        <v>0</v>
      </c>
    </row>
    <row r="25" spans="1:15" ht="25.5">
      <c r="A25" s="5" t="s">
        <v>153</v>
      </c>
      <c r="B25" s="6" t="s">
        <v>43</v>
      </c>
      <c r="C25" s="11" t="s">
        <v>50</v>
      </c>
      <c r="D25" s="15" t="s">
        <v>15</v>
      </c>
      <c r="E25" s="15">
        <v>118</v>
      </c>
      <c r="F25" s="22">
        <v>8</v>
      </c>
      <c r="G25" s="24">
        <v>50</v>
      </c>
      <c r="H25" s="28">
        <v>60</v>
      </c>
      <c r="I25" s="8"/>
      <c r="J25" s="8">
        <f t="shared" si="0"/>
        <v>0</v>
      </c>
      <c r="K25" s="38">
        <v>0.23</v>
      </c>
      <c r="L25" s="8">
        <f t="shared" si="1"/>
        <v>0</v>
      </c>
      <c r="M25" s="8">
        <f t="shared" si="2"/>
        <v>0</v>
      </c>
      <c r="O25" s="16"/>
    </row>
    <row r="26" spans="1:15" ht="25.5">
      <c r="A26" s="5" t="s">
        <v>154</v>
      </c>
      <c r="B26" s="6" t="s">
        <v>44</v>
      </c>
      <c r="C26" s="11" t="s">
        <v>49</v>
      </c>
      <c r="D26" s="15" t="s">
        <v>5</v>
      </c>
      <c r="E26" s="15">
        <v>16</v>
      </c>
      <c r="F26" s="22">
        <v>6</v>
      </c>
      <c r="G26" s="24"/>
      <c r="H26" s="28">
        <v>10</v>
      </c>
      <c r="I26" s="8"/>
      <c r="J26" s="8">
        <f t="shared" si="0"/>
        <v>0</v>
      </c>
      <c r="K26" s="38">
        <v>0.23</v>
      </c>
      <c r="L26" s="8">
        <f t="shared" si="1"/>
        <v>0</v>
      </c>
      <c r="M26" s="8">
        <f t="shared" si="2"/>
        <v>0</v>
      </c>
      <c r="O26" s="16"/>
    </row>
    <row r="27" spans="1:15" ht="25.5">
      <c r="A27" s="5" t="s">
        <v>155</v>
      </c>
      <c r="B27" s="6" t="s">
        <v>45</v>
      </c>
      <c r="C27" s="11" t="s">
        <v>49</v>
      </c>
      <c r="D27" s="15" t="s">
        <v>5</v>
      </c>
      <c r="E27" s="15">
        <v>122</v>
      </c>
      <c r="F27" s="22">
        <v>12</v>
      </c>
      <c r="G27" s="24">
        <v>40</v>
      </c>
      <c r="H27" s="28">
        <v>70</v>
      </c>
      <c r="I27" s="8"/>
      <c r="J27" s="8">
        <f t="shared" si="0"/>
        <v>0</v>
      </c>
      <c r="K27" s="38">
        <v>0.23</v>
      </c>
      <c r="L27" s="8">
        <f t="shared" si="1"/>
        <v>0</v>
      </c>
      <c r="M27" s="8">
        <f t="shared" si="2"/>
        <v>0</v>
      </c>
      <c r="O27" s="16"/>
    </row>
    <row r="28" spans="1:15" ht="25.5">
      <c r="A28" s="5" t="s">
        <v>156</v>
      </c>
      <c r="B28" s="6" t="s">
        <v>46</v>
      </c>
      <c r="C28" s="11" t="s">
        <v>49</v>
      </c>
      <c r="D28" s="15" t="s">
        <v>5</v>
      </c>
      <c r="E28" s="15">
        <v>66</v>
      </c>
      <c r="F28" s="22">
        <v>6</v>
      </c>
      <c r="G28" s="24"/>
      <c r="H28" s="28">
        <v>60</v>
      </c>
      <c r="I28" s="8"/>
      <c r="J28" s="8">
        <f t="shared" si="0"/>
        <v>0</v>
      </c>
      <c r="K28" s="38">
        <v>0.23</v>
      </c>
      <c r="L28" s="8">
        <f t="shared" si="1"/>
        <v>0</v>
      </c>
      <c r="M28" s="8">
        <f t="shared" si="2"/>
        <v>0</v>
      </c>
    </row>
    <row r="29" spans="1:15" ht="25.5">
      <c r="A29" s="5" t="s">
        <v>157</v>
      </c>
      <c r="B29" s="6" t="s">
        <v>47</v>
      </c>
      <c r="C29" s="11" t="s">
        <v>49</v>
      </c>
      <c r="D29" s="15" t="s">
        <v>5</v>
      </c>
      <c r="E29" s="15">
        <v>6</v>
      </c>
      <c r="F29" s="22">
        <v>6</v>
      </c>
      <c r="G29" s="24"/>
      <c r="H29" s="28">
        <v>0</v>
      </c>
      <c r="I29" s="8"/>
      <c r="J29" s="8">
        <f t="shared" si="0"/>
        <v>0</v>
      </c>
      <c r="K29" s="38">
        <v>0.23</v>
      </c>
      <c r="L29" s="8">
        <f t="shared" si="1"/>
        <v>0</v>
      </c>
      <c r="M29" s="8">
        <f t="shared" si="2"/>
        <v>0</v>
      </c>
    </row>
    <row r="30" spans="1:15" ht="36.75" customHeight="1">
      <c r="A30" s="5" t="s">
        <v>158</v>
      </c>
      <c r="B30" s="6" t="s">
        <v>48</v>
      </c>
      <c r="C30" s="11" t="s">
        <v>49</v>
      </c>
      <c r="D30" s="15" t="s">
        <v>5</v>
      </c>
      <c r="E30" s="15">
        <v>17</v>
      </c>
      <c r="F30" s="22">
        <v>11</v>
      </c>
      <c r="G30" s="24">
        <v>6</v>
      </c>
      <c r="H30" s="28">
        <v>0</v>
      </c>
      <c r="I30" s="8"/>
      <c r="J30" s="8">
        <f t="shared" si="0"/>
        <v>0</v>
      </c>
      <c r="K30" s="38">
        <v>0.23</v>
      </c>
      <c r="L30" s="8">
        <f t="shared" si="1"/>
        <v>0</v>
      </c>
      <c r="M30" s="8">
        <f t="shared" si="2"/>
        <v>0</v>
      </c>
    </row>
    <row r="31" spans="1:15" ht="76.5">
      <c r="A31" s="5" t="s">
        <v>159</v>
      </c>
      <c r="B31" s="6" t="s">
        <v>51</v>
      </c>
      <c r="C31" s="11" t="s">
        <v>239</v>
      </c>
      <c r="D31" s="15" t="s">
        <v>10</v>
      </c>
      <c r="E31" s="15">
        <v>34</v>
      </c>
      <c r="F31" s="22">
        <v>12</v>
      </c>
      <c r="G31" s="24">
        <v>10</v>
      </c>
      <c r="H31" s="28">
        <v>12</v>
      </c>
      <c r="I31" s="8"/>
      <c r="J31" s="8">
        <f t="shared" si="0"/>
        <v>0</v>
      </c>
      <c r="K31" s="38">
        <v>0.23</v>
      </c>
      <c r="L31" s="8">
        <f t="shared" si="1"/>
        <v>0</v>
      </c>
      <c r="M31" s="8">
        <f t="shared" si="2"/>
        <v>0</v>
      </c>
    </row>
    <row r="32" spans="1:15">
      <c r="A32" s="5" t="s">
        <v>160</v>
      </c>
      <c r="B32" s="6" t="s">
        <v>52</v>
      </c>
      <c r="C32" s="11" t="s">
        <v>58</v>
      </c>
      <c r="D32" s="15" t="s">
        <v>20</v>
      </c>
      <c r="E32" s="15">
        <v>9</v>
      </c>
      <c r="F32" s="22">
        <v>5</v>
      </c>
      <c r="G32" s="24"/>
      <c r="H32" s="28">
        <v>4</v>
      </c>
      <c r="I32" s="8"/>
      <c r="J32" s="8">
        <f t="shared" si="0"/>
        <v>0</v>
      </c>
      <c r="K32" s="38">
        <v>0.23</v>
      </c>
      <c r="L32" s="8">
        <f t="shared" si="1"/>
        <v>0</v>
      </c>
      <c r="M32" s="8">
        <f t="shared" si="2"/>
        <v>0</v>
      </c>
    </row>
    <row r="33" spans="1:13">
      <c r="A33" s="5" t="s">
        <v>161</v>
      </c>
      <c r="B33" s="6" t="s">
        <v>53</v>
      </c>
      <c r="C33" s="11" t="s">
        <v>58</v>
      </c>
      <c r="D33" s="15" t="s">
        <v>20</v>
      </c>
      <c r="E33" s="15">
        <v>5</v>
      </c>
      <c r="F33" s="22">
        <v>5</v>
      </c>
      <c r="G33" s="24"/>
      <c r="H33" s="28">
        <v>0</v>
      </c>
      <c r="I33" s="8"/>
      <c r="J33" s="8">
        <f t="shared" si="0"/>
        <v>0</v>
      </c>
      <c r="K33" s="38">
        <v>0.23</v>
      </c>
      <c r="L33" s="8">
        <f t="shared" si="1"/>
        <v>0</v>
      </c>
      <c r="M33" s="8">
        <f t="shared" si="2"/>
        <v>0</v>
      </c>
    </row>
    <row r="34" spans="1:13">
      <c r="A34" s="5" t="s">
        <v>162</v>
      </c>
      <c r="B34" s="6" t="s">
        <v>54</v>
      </c>
      <c r="C34" s="11" t="s">
        <v>58</v>
      </c>
      <c r="D34" s="15" t="s">
        <v>20</v>
      </c>
      <c r="E34" s="15">
        <v>5</v>
      </c>
      <c r="F34" s="22">
        <v>5</v>
      </c>
      <c r="G34" s="24"/>
      <c r="H34" s="28">
        <v>0</v>
      </c>
      <c r="I34" s="8"/>
      <c r="J34" s="8">
        <f t="shared" si="0"/>
        <v>0</v>
      </c>
      <c r="K34" s="38">
        <v>0.23</v>
      </c>
      <c r="L34" s="8">
        <f t="shared" si="1"/>
        <v>0</v>
      </c>
      <c r="M34" s="8">
        <f t="shared" si="2"/>
        <v>0</v>
      </c>
    </row>
    <row r="35" spans="1:13">
      <c r="A35" s="5" t="s">
        <v>163</v>
      </c>
      <c r="B35" s="6" t="s">
        <v>55</v>
      </c>
      <c r="C35" s="11" t="s">
        <v>58</v>
      </c>
      <c r="D35" s="15" t="s">
        <v>20</v>
      </c>
      <c r="E35" s="15">
        <v>10</v>
      </c>
      <c r="F35" s="22">
        <v>10</v>
      </c>
      <c r="G35" s="24"/>
      <c r="H35" s="28">
        <v>0</v>
      </c>
      <c r="I35" s="8"/>
      <c r="J35" s="8">
        <f t="shared" si="0"/>
        <v>0</v>
      </c>
      <c r="K35" s="38">
        <v>0.23</v>
      </c>
      <c r="L35" s="8">
        <f t="shared" si="1"/>
        <v>0</v>
      </c>
      <c r="M35" s="8">
        <f t="shared" si="2"/>
        <v>0</v>
      </c>
    </row>
    <row r="36" spans="1:13">
      <c r="A36" s="5" t="s">
        <v>164</v>
      </c>
      <c r="B36" s="6" t="s">
        <v>56</v>
      </c>
      <c r="C36" s="11" t="s">
        <v>58</v>
      </c>
      <c r="D36" s="15" t="s">
        <v>20</v>
      </c>
      <c r="E36" s="15">
        <v>10</v>
      </c>
      <c r="F36" s="22">
        <v>10</v>
      </c>
      <c r="G36" s="24"/>
      <c r="H36" s="28">
        <v>0</v>
      </c>
      <c r="I36" s="8"/>
      <c r="J36" s="8">
        <f t="shared" si="0"/>
        <v>0</v>
      </c>
      <c r="K36" s="38">
        <v>0.23</v>
      </c>
      <c r="L36" s="8">
        <f t="shared" si="1"/>
        <v>0</v>
      </c>
      <c r="M36" s="8">
        <f t="shared" si="2"/>
        <v>0</v>
      </c>
    </row>
    <row r="37" spans="1:13">
      <c r="A37" s="5" t="s">
        <v>165</v>
      </c>
      <c r="B37" s="6" t="s">
        <v>57</v>
      </c>
      <c r="C37" s="11" t="s">
        <v>58</v>
      </c>
      <c r="D37" s="15" t="s">
        <v>20</v>
      </c>
      <c r="E37" s="15">
        <v>10</v>
      </c>
      <c r="F37" s="22">
        <v>10</v>
      </c>
      <c r="G37" s="24"/>
      <c r="H37" s="28">
        <v>0</v>
      </c>
      <c r="I37" s="8"/>
      <c r="J37" s="8">
        <f t="shared" si="0"/>
        <v>0</v>
      </c>
      <c r="K37" s="38">
        <v>0.23</v>
      </c>
      <c r="L37" s="8">
        <f t="shared" si="1"/>
        <v>0</v>
      </c>
      <c r="M37" s="8">
        <f t="shared" si="2"/>
        <v>0</v>
      </c>
    </row>
    <row r="38" spans="1:13" ht="25.5">
      <c r="A38" s="5" t="s">
        <v>166</v>
      </c>
      <c r="B38" s="18" t="s">
        <v>59</v>
      </c>
      <c r="C38" s="11" t="s">
        <v>60</v>
      </c>
      <c r="D38" s="15" t="s">
        <v>20</v>
      </c>
      <c r="E38" s="15">
        <v>19</v>
      </c>
      <c r="F38" s="22">
        <v>4</v>
      </c>
      <c r="G38" s="24">
        <v>15</v>
      </c>
      <c r="H38" s="28">
        <v>0</v>
      </c>
      <c r="I38" s="8"/>
      <c r="J38" s="8">
        <f t="shared" si="0"/>
        <v>0</v>
      </c>
      <c r="K38" s="38">
        <v>0.23</v>
      </c>
      <c r="L38" s="8">
        <f t="shared" si="1"/>
        <v>0</v>
      </c>
      <c r="M38" s="8">
        <f t="shared" si="2"/>
        <v>0</v>
      </c>
    </row>
    <row r="39" spans="1:13" ht="25.5">
      <c r="A39" s="5" t="s">
        <v>167</v>
      </c>
      <c r="B39" s="18" t="s">
        <v>223</v>
      </c>
      <c r="C39" s="11" t="s">
        <v>63</v>
      </c>
      <c r="D39" s="17" t="s">
        <v>10</v>
      </c>
      <c r="E39" s="17">
        <v>100</v>
      </c>
      <c r="F39" s="7">
        <v>0</v>
      </c>
      <c r="G39" s="7"/>
      <c r="H39" s="7">
        <v>100</v>
      </c>
      <c r="I39" s="8"/>
      <c r="J39" s="8">
        <f t="shared" si="0"/>
        <v>0</v>
      </c>
      <c r="K39" s="38">
        <v>0.23</v>
      </c>
      <c r="L39" s="8">
        <f t="shared" si="1"/>
        <v>0</v>
      </c>
      <c r="M39" s="8">
        <f t="shared" si="2"/>
        <v>0</v>
      </c>
    </row>
    <row r="40" spans="1:13" ht="25.5">
      <c r="A40" s="5" t="s">
        <v>168</v>
      </c>
      <c r="B40" s="18" t="s">
        <v>224</v>
      </c>
      <c r="C40" s="11" t="s">
        <v>61</v>
      </c>
      <c r="D40" s="17" t="s">
        <v>10</v>
      </c>
      <c r="E40" s="17">
        <v>500</v>
      </c>
      <c r="F40" s="7">
        <v>0</v>
      </c>
      <c r="G40" s="7">
        <v>200</v>
      </c>
      <c r="H40" s="7">
        <v>300</v>
      </c>
      <c r="I40" s="8"/>
      <c r="J40" s="8">
        <f t="shared" si="0"/>
        <v>0</v>
      </c>
      <c r="K40" s="38">
        <v>0.23</v>
      </c>
      <c r="L40" s="8">
        <f t="shared" si="1"/>
        <v>0</v>
      </c>
      <c r="M40" s="8">
        <f t="shared" si="2"/>
        <v>0</v>
      </c>
    </row>
    <row r="41" spans="1:13" ht="25.5">
      <c r="A41" s="5" t="s">
        <v>169</v>
      </c>
      <c r="B41" s="18" t="s">
        <v>225</v>
      </c>
      <c r="C41" s="11" t="s">
        <v>62</v>
      </c>
      <c r="D41" s="17" t="s">
        <v>10</v>
      </c>
      <c r="E41" s="17">
        <v>2200</v>
      </c>
      <c r="F41" s="7">
        <v>2000</v>
      </c>
      <c r="G41" s="7"/>
      <c r="H41" s="7">
        <v>200</v>
      </c>
      <c r="I41" s="8"/>
      <c r="J41" s="8">
        <f t="shared" si="0"/>
        <v>0</v>
      </c>
      <c r="K41" s="38">
        <v>0.23</v>
      </c>
      <c r="L41" s="8">
        <f t="shared" si="1"/>
        <v>0</v>
      </c>
      <c r="M41" s="8">
        <f t="shared" si="2"/>
        <v>0</v>
      </c>
    </row>
    <row r="42" spans="1:13">
      <c r="A42" s="5" t="s">
        <v>261</v>
      </c>
      <c r="B42" s="18" t="s">
        <v>64</v>
      </c>
      <c r="C42" s="11" t="s">
        <v>65</v>
      </c>
      <c r="D42" s="17" t="s">
        <v>10</v>
      </c>
      <c r="E42" s="17">
        <v>200</v>
      </c>
      <c r="F42" s="22">
        <v>0</v>
      </c>
      <c r="G42" s="24"/>
      <c r="H42" s="28">
        <v>200</v>
      </c>
      <c r="I42" s="8"/>
      <c r="J42" s="8">
        <f t="shared" si="0"/>
        <v>0</v>
      </c>
      <c r="K42" s="38">
        <v>0.23</v>
      </c>
      <c r="L42" s="8">
        <f t="shared" si="1"/>
        <v>0</v>
      </c>
      <c r="M42" s="8">
        <f t="shared" si="2"/>
        <v>0</v>
      </c>
    </row>
    <row r="43" spans="1:13" ht="51">
      <c r="A43" s="5" t="s">
        <v>262</v>
      </c>
      <c r="B43" s="18" t="s">
        <v>66</v>
      </c>
      <c r="C43" s="11" t="s">
        <v>67</v>
      </c>
      <c r="D43" s="17" t="s">
        <v>20</v>
      </c>
      <c r="E43" s="17">
        <v>70</v>
      </c>
      <c r="F43" s="22">
        <v>15</v>
      </c>
      <c r="G43" s="24">
        <v>5</v>
      </c>
      <c r="H43" s="28">
        <v>50</v>
      </c>
      <c r="I43" s="8"/>
      <c r="J43" s="8">
        <f t="shared" si="0"/>
        <v>0</v>
      </c>
      <c r="K43" s="38">
        <v>0.23</v>
      </c>
      <c r="L43" s="8">
        <f t="shared" si="1"/>
        <v>0</v>
      </c>
      <c r="M43" s="8">
        <f t="shared" si="2"/>
        <v>0</v>
      </c>
    </row>
    <row r="44" spans="1:13" ht="25.5">
      <c r="A44" s="5" t="s">
        <v>263</v>
      </c>
      <c r="B44" s="18" t="s">
        <v>11</v>
      </c>
      <c r="C44" s="11" t="s">
        <v>68</v>
      </c>
      <c r="D44" s="17" t="s">
        <v>8</v>
      </c>
      <c r="E44" s="17">
        <v>9</v>
      </c>
      <c r="F44" s="22">
        <v>0</v>
      </c>
      <c r="G44" s="24">
        <v>3</v>
      </c>
      <c r="H44" s="28">
        <v>6</v>
      </c>
      <c r="I44" s="8"/>
      <c r="J44" s="8">
        <f t="shared" si="0"/>
        <v>0</v>
      </c>
      <c r="K44" s="38">
        <v>0.23</v>
      </c>
      <c r="L44" s="8">
        <f t="shared" si="1"/>
        <v>0</v>
      </c>
      <c r="M44" s="8">
        <f t="shared" si="2"/>
        <v>0</v>
      </c>
    </row>
    <row r="45" spans="1:13" ht="25.5">
      <c r="A45" s="5" t="s">
        <v>264</v>
      </c>
      <c r="B45" s="18" t="s">
        <v>70</v>
      </c>
      <c r="C45" s="11" t="s">
        <v>69</v>
      </c>
      <c r="D45" s="17" t="s">
        <v>8</v>
      </c>
      <c r="E45" s="17">
        <v>2</v>
      </c>
      <c r="F45" s="22">
        <v>2</v>
      </c>
      <c r="G45" s="24"/>
      <c r="H45" s="28">
        <v>0</v>
      </c>
      <c r="I45" s="8"/>
      <c r="J45" s="8">
        <f t="shared" si="0"/>
        <v>0</v>
      </c>
      <c r="K45" s="38">
        <v>0.23</v>
      </c>
      <c r="L45" s="8">
        <f t="shared" si="1"/>
        <v>0</v>
      </c>
      <c r="M45" s="8">
        <f t="shared" si="2"/>
        <v>0</v>
      </c>
    </row>
    <row r="46" spans="1:13" ht="33.75" customHeight="1">
      <c r="A46" s="5" t="s">
        <v>265</v>
      </c>
      <c r="B46" s="18" t="s">
        <v>71</v>
      </c>
      <c r="C46" s="11" t="s">
        <v>69</v>
      </c>
      <c r="D46" s="17" t="s">
        <v>8</v>
      </c>
      <c r="E46" s="17">
        <v>8</v>
      </c>
      <c r="F46" s="22">
        <v>2</v>
      </c>
      <c r="G46" s="24"/>
      <c r="H46" s="28">
        <v>6</v>
      </c>
      <c r="I46" s="8"/>
      <c r="J46" s="8">
        <f t="shared" si="0"/>
        <v>0</v>
      </c>
      <c r="K46" s="38">
        <v>0.23</v>
      </c>
      <c r="L46" s="8">
        <f t="shared" si="1"/>
        <v>0</v>
      </c>
      <c r="M46" s="8">
        <f t="shared" si="2"/>
        <v>0</v>
      </c>
    </row>
    <row r="47" spans="1:13" ht="25.5">
      <c r="A47" s="5" t="s">
        <v>266</v>
      </c>
      <c r="B47" s="18" t="s">
        <v>72</v>
      </c>
      <c r="C47" s="11" t="s">
        <v>69</v>
      </c>
      <c r="D47" s="17" t="s">
        <v>8</v>
      </c>
      <c r="E47" s="17">
        <v>5</v>
      </c>
      <c r="F47" s="22">
        <v>1</v>
      </c>
      <c r="G47" s="24"/>
      <c r="H47" s="28">
        <v>4</v>
      </c>
      <c r="I47" s="8"/>
      <c r="J47" s="8">
        <f t="shared" si="0"/>
        <v>0</v>
      </c>
      <c r="K47" s="38">
        <v>0.23</v>
      </c>
      <c r="L47" s="8">
        <f t="shared" si="1"/>
        <v>0</v>
      </c>
      <c r="M47" s="8">
        <f t="shared" si="2"/>
        <v>0</v>
      </c>
    </row>
    <row r="48" spans="1:13">
      <c r="A48" s="5" t="s">
        <v>267</v>
      </c>
      <c r="B48" s="18" t="s">
        <v>13</v>
      </c>
      <c r="C48" s="11" t="s">
        <v>73</v>
      </c>
      <c r="D48" s="17" t="s">
        <v>8</v>
      </c>
      <c r="E48" s="17">
        <v>18</v>
      </c>
      <c r="F48" s="22">
        <v>0</v>
      </c>
      <c r="G48" s="24">
        <v>6</v>
      </c>
      <c r="H48" s="28">
        <v>12</v>
      </c>
      <c r="I48" s="8"/>
      <c r="J48" s="8">
        <f t="shared" si="0"/>
        <v>0</v>
      </c>
      <c r="K48" s="38">
        <v>0.23</v>
      </c>
      <c r="L48" s="8">
        <f t="shared" si="1"/>
        <v>0</v>
      </c>
      <c r="M48" s="8">
        <f t="shared" si="2"/>
        <v>0</v>
      </c>
    </row>
    <row r="49" spans="1:13" ht="32.25" customHeight="1">
      <c r="A49" s="5" t="s">
        <v>170</v>
      </c>
      <c r="B49" s="18" t="s">
        <v>74</v>
      </c>
      <c r="C49" s="6" t="s">
        <v>75</v>
      </c>
      <c r="D49" s="17" t="s">
        <v>15</v>
      </c>
      <c r="E49" s="41">
        <v>1</v>
      </c>
      <c r="F49" s="23">
        <v>1</v>
      </c>
      <c r="G49" s="25"/>
      <c r="H49" s="29">
        <v>0</v>
      </c>
      <c r="I49" s="8"/>
      <c r="J49" s="8">
        <f t="shared" si="0"/>
        <v>0</v>
      </c>
      <c r="K49" s="38">
        <v>0.23</v>
      </c>
      <c r="L49" s="8">
        <f t="shared" si="1"/>
        <v>0</v>
      </c>
      <c r="M49" s="8">
        <f t="shared" si="2"/>
        <v>0</v>
      </c>
    </row>
    <row r="50" spans="1:13" ht="51.75" customHeight="1">
      <c r="A50" s="5" t="s">
        <v>268</v>
      </c>
      <c r="B50" s="18" t="s">
        <v>76</v>
      </c>
      <c r="C50" s="6" t="s">
        <v>77</v>
      </c>
      <c r="D50" s="17" t="s">
        <v>8</v>
      </c>
      <c r="E50" s="41">
        <v>62</v>
      </c>
      <c r="F50" s="23">
        <v>2</v>
      </c>
      <c r="G50" s="25">
        <v>20</v>
      </c>
      <c r="H50" s="29">
        <v>40</v>
      </c>
      <c r="I50" s="8"/>
      <c r="J50" s="8">
        <f t="shared" si="0"/>
        <v>0</v>
      </c>
      <c r="K50" s="38">
        <v>0.23</v>
      </c>
      <c r="L50" s="8">
        <f t="shared" si="1"/>
        <v>0</v>
      </c>
      <c r="M50" s="8">
        <f t="shared" si="2"/>
        <v>0</v>
      </c>
    </row>
    <row r="51" spans="1:13" ht="55.5" customHeight="1">
      <c r="A51" s="5" t="s">
        <v>171</v>
      </c>
      <c r="B51" s="18" t="s">
        <v>76</v>
      </c>
      <c r="C51" s="6" t="s">
        <v>78</v>
      </c>
      <c r="D51" s="17" t="s">
        <v>8</v>
      </c>
      <c r="E51" s="41">
        <v>11</v>
      </c>
      <c r="F51" s="23">
        <v>2</v>
      </c>
      <c r="G51" s="25"/>
      <c r="H51" s="29">
        <v>9</v>
      </c>
      <c r="I51" s="8"/>
      <c r="J51" s="8">
        <f t="shared" si="0"/>
        <v>0</v>
      </c>
      <c r="K51" s="38">
        <v>0.23</v>
      </c>
      <c r="L51" s="8">
        <f t="shared" si="1"/>
        <v>0</v>
      </c>
      <c r="M51" s="8">
        <f t="shared" si="2"/>
        <v>0</v>
      </c>
    </row>
    <row r="52" spans="1:13" ht="39.75" customHeight="1">
      <c r="A52" s="5" t="s">
        <v>269</v>
      </c>
      <c r="B52" s="18" t="s">
        <v>14</v>
      </c>
      <c r="C52" s="11" t="s">
        <v>16</v>
      </c>
      <c r="D52" s="17" t="s">
        <v>15</v>
      </c>
      <c r="E52" s="17">
        <v>1</v>
      </c>
      <c r="F52" s="22">
        <v>1</v>
      </c>
      <c r="G52" s="24"/>
      <c r="H52" s="28">
        <v>0</v>
      </c>
      <c r="I52" s="8"/>
      <c r="J52" s="8">
        <f t="shared" si="0"/>
        <v>0</v>
      </c>
      <c r="K52" s="38">
        <v>0.23</v>
      </c>
      <c r="L52" s="8">
        <f t="shared" si="1"/>
        <v>0</v>
      </c>
      <c r="M52" s="8">
        <f t="shared" si="2"/>
        <v>0</v>
      </c>
    </row>
    <row r="53" spans="1:13" ht="63.75">
      <c r="A53" s="5" t="s">
        <v>243</v>
      </c>
      <c r="B53" s="18" t="s">
        <v>79</v>
      </c>
      <c r="C53" s="11" t="s">
        <v>240</v>
      </c>
      <c r="D53" s="17" t="s">
        <v>20</v>
      </c>
      <c r="E53" s="17">
        <v>2</v>
      </c>
      <c r="F53" s="22">
        <v>2</v>
      </c>
      <c r="G53" s="24"/>
      <c r="H53" s="28">
        <v>0</v>
      </c>
      <c r="I53" s="8"/>
      <c r="J53" s="8">
        <f t="shared" si="0"/>
        <v>0</v>
      </c>
      <c r="K53" s="38">
        <v>0.23</v>
      </c>
      <c r="L53" s="8">
        <f t="shared" si="1"/>
        <v>0</v>
      </c>
      <c r="M53" s="8">
        <f t="shared" si="2"/>
        <v>0</v>
      </c>
    </row>
    <row r="54" spans="1:13" ht="32.25" customHeight="1">
      <c r="A54" s="5" t="s">
        <v>172</v>
      </c>
      <c r="B54" s="6" t="s">
        <v>80</v>
      </c>
      <c r="C54" s="11" t="s">
        <v>81</v>
      </c>
      <c r="D54" s="17" t="s">
        <v>8</v>
      </c>
      <c r="E54" s="17">
        <v>15</v>
      </c>
      <c r="F54" s="22">
        <v>2</v>
      </c>
      <c r="G54" s="24">
        <v>1</v>
      </c>
      <c r="H54" s="28">
        <v>12</v>
      </c>
      <c r="I54" s="8"/>
      <c r="J54" s="8">
        <f t="shared" si="0"/>
        <v>0</v>
      </c>
      <c r="K54" s="38">
        <v>0.23</v>
      </c>
      <c r="L54" s="8">
        <f t="shared" si="1"/>
        <v>0</v>
      </c>
      <c r="M54" s="8">
        <f t="shared" si="2"/>
        <v>0</v>
      </c>
    </row>
    <row r="55" spans="1:13" ht="51">
      <c r="A55" s="5" t="s">
        <v>173</v>
      </c>
      <c r="B55" s="6" t="s">
        <v>82</v>
      </c>
      <c r="C55" s="11" t="s">
        <v>83</v>
      </c>
      <c r="D55" s="17" t="s">
        <v>8</v>
      </c>
      <c r="E55" s="17">
        <v>18</v>
      </c>
      <c r="F55" s="22">
        <v>5</v>
      </c>
      <c r="G55" s="24">
        <v>3</v>
      </c>
      <c r="H55" s="28">
        <v>10</v>
      </c>
      <c r="I55" s="8"/>
      <c r="J55" s="8">
        <f t="shared" si="0"/>
        <v>0</v>
      </c>
      <c r="K55" s="38">
        <v>0.23</v>
      </c>
      <c r="L55" s="8">
        <f t="shared" si="1"/>
        <v>0</v>
      </c>
      <c r="M55" s="8">
        <f t="shared" si="2"/>
        <v>0</v>
      </c>
    </row>
    <row r="56" spans="1:13">
      <c r="A56" s="5" t="s">
        <v>174</v>
      </c>
      <c r="B56" s="6" t="s">
        <v>17</v>
      </c>
      <c r="C56" s="11" t="s">
        <v>241</v>
      </c>
      <c r="D56" s="17" t="s">
        <v>8</v>
      </c>
      <c r="E56" s="17">
        <v>1</v>
      </c>
      <c r="F56" s="22">
        <v>0</v>
      </c>
      <c r="G56" s="24"/>
      <c r="H56" s="28">
        <v>1</v>
      </c>
      <c r="I56" s="8"/>
      <c r="J56" s="8">
        <f t="shared" si="0"/>
        <v>0</v>
      </c>
      <c r="K56" s="38">
        <v>0.23</v>
      </c>
      <c r="L56" s="8">
        <f t="shared" si="1"/>
        <v>0</v>
      </c>
      <c r="M56" s="8">
        <f t="shared" si="2"/>
        <v>0</v>
      </c>
    </row>
    <row r="57" spans="1:13" ht="25.5">
      <c r="A57" s="5" t="s">
        <v>175</v>
      </c>
      <c r="B57" s="6" t="s">
        <v>18</v>
      </c>
      <c r="C57" s="11"/>
      <c r="D57" s="7" t="s">
        <v>8</v>
      </c>
      <c r="E57" s="7">
        <v>2</v>
      </c>
      <c r="F57" s="22">
        <v>2</v>
      </c>
      <c r="G57" s="24"/>
      <c r="H57" s="28">
        <v>0</v>
      </c>
      <c r="I57" s="8"/>
      <c r="J57" s="8">
        <f t="shared" si="0"/>
        <v>0</v>
      </c>
      <c r="K57" s="38">
        <v>0.23</v>
      </c>
      <c r="L57" s="8">
        <f t="shared" si="1"/>
        <v>0</v>
      </c>
      <c r="M57" s="8">
        <f t="shared" si="2"/>
        <v>0</v>
      </c>
    </row>
    <row r="58" spans="1:13" ht="25.5">
      <c r="A58" s="5" t="s">
        <v>176</v>
      </c>
      <c r="B58" s="6" t="s">
        <v>84</v>
      </c>
      <c r="C58" s="11" t="s">
        <v>85</v>
      </c>
      <c r="D58" s="7" t="s">
        <v>8</v>
      </c>
      <c r="E58" s="7">
        <v>71</v>
      </c>
      <c r="F58" s="22">
        <v>5</v>
      </c>
      <c r="G58" s="24">
        <v>16</v>
      </c>
      <c r="H58" s="28">
        <v>50</v>
      </c>
      <c r="I58" s="8"/>
      <c r="J58" s="8">
        <f t="shared" si="0"/>
        <v>0</v>
      </c>
      <c r="K58" s="38">
        <v>0.23</v>
      </c>
      <c r="L58" s="8">
        <f t="shared" si="1"/>
        <v>0</v>
      </c>
      <c r="M58" s="8">
        <f t="shared" si="2"/>
        <v>0</v>
      </c>
    </row>
    <row r="59" spans="1:13" ht="51">
      <c r="A59" s="5" t="s">
        <v>177</v>
      </c>
      <c r="B59" s="6" t="s">
        <v>86</v>
      </c>
      <c r="C59" s="11" t="s">
        <v>242</v>
      </c>
      <c r="D59" s="7" t="s">
        <v>8</v>
      </c>
      <c r="E59" s="7">
        <v>4</v>
      </c>
      <c r="F59" s="22">
        <v>0</v>
      </c>
      <c r="G59" s="24"/>
      <c r="H59" s="28">
        <v>4</v>
      </c>
      <c r="I59" s="8"/>
      <c r="J59" s="8">
        <f t="shared" si="0"/>
        <v>0</v>
      </c>
      <c r="K59" s="38">
        <v>0.23</v>
      </c>
      <c r="L59" s="8">
        <f t="shared" si="1"/>
        <v>0</v>
      </c>
      <c r="M59" s="8">
        <f t="shared" si="2"/>
        <v>0</v>
      </c>
    </row>
    <row r="60" spans="1:13" ht="25.5">
      <c r="A60" s="5" t="s">
        <v>244</v>
      </c>
      <c r="B60" s="6" t="s">
        <v>87</v>
      </c>
      <c r="C60" s="11" t="s">
        <v>230</v>
      </c>
      <c r="D60" s="7" t="s">
        <v>3</v>
      </c>
      <c r="E60" s="7">
        <v>735</v>
      </c>
      <c r="F60" s="7">
        <v>15</v>
      </c>
      <c r="G60" s="7">
        <v>20</v>
      </c>
      <c r="H60" s="7">
        <v>700</v>
      </c>
      <c r="I60" s="8"/>
      <c r="J60" s="8">
        <f t="shared" si="0"/>
        <v>0</v>
      </c>
      <c r="K60" s="38">
        <v>0.23</v>
      </c>
      <c r="L60" s="8">
        <f t="shared" si="1"/>
        <v>0</v>
      </c>
      <c r="M60" s="8">
        <f t="shared" si="2"/>
        <v>0</v>
      </c>
    </row>
    <row r="61" spans="1:13" ht="63.75">
      <c r="A61" s="5" t="s">
        <v>178</v>
      </c>
      <c r="B61" s="6" t="s">
        <v>88</v>
      </c>
      <c r="C61" s="11" t="s">
        <v>90</v>
      </c>
      <c r="D61" s="7" t="s">
        <v>20</v>
      </c>
      <c r="E61" s="7">
        <v>34</v>
      </c>
      <c r="F61" s="22">
        <v>1</v>
      </c>
      <c r="G61" s="24">
        <v>3</v>
      </c>
      <c r="H61" s="28">
        <v>30</v>
      </c>
      <c r="I61" s="8"/>
      <c r="J61" s="8">
        <f t="shared" si="0"/>
        <v>0</v>
      </c>
      <c r="K61" s="38">
        <v>0.23</v>
      </c>
      <c r="L61" s="8">
        <f t="shared" si="1"/>
        <v>0</v>
      </c>
      <c r="M61" s="8">
        <f t="shared" si="2"/>
        <v>0</v>
      </c>
    </row>
    <row r="62" spans="1:13" ht="63.75">
      <c r="A62" s="5" t="s">
        <v>179</v>
      </c>
      <c r="B62" s="6" t="s">
        <v>88</v>
      </c>
      <c r="C62" s="11" t="s">
        <v>89</v>
      </c>
      <c r="D62" s="7" t="s">
        <v>91</v>
      </c>
      <c r="E62" s="7">
        <v>34</v>
      </c>
      <c r="F62" s="22">
        <v>1</v>
      </c>
      <c r="G62" s="24">
        <v>3</v>
      </c>
      <c r="H62" s="28">
        <v>30</v>
      </c>
      <c r="I62" s="8"/>
      <c r="J62" s="8">
        <f t="shared" si="0"/>
        <v>0</v>
      </c>
      <c r="K62" s="38">
        <v>0.23</v>
      </c>
      <c r="L62" s="8">
        <f t="shared" si="1"/>
        <v>0</v>
      </c>
      <c r="M62" s="8">
        <f t="shared" si="2"/>
        <v>0</v>
      </c>
    </row>
    <row r="63" spans="1:13" ht="25.5">
      <c r="A63" s="5" t="s">
        <v>180</v>
      </c>
      <c r="B63" s="6" t="s">
        <v>19</v>
      </c>
      <c r="C63" s="11" t="s">
        <v>237</v>
      </c>
      <c r="D63" s="7" t="s">
        <v>20</v>
      </c>
      <c r="E63" s="7">
        <v>9</v>
      </c>
      <c r="F63" s="22">
        <v>1</v>
      </c>
      <c r="G63" s="24"/>
      <c r="H63" s="28">
        <v>8</v>
      </c>
      <c r="I63" s="8"/>
      <c r="J63" s="8">
        <f t="shared" si="0"/>
        <v>0</v>
      </c>
      <c r="K63" s="38">
        <v>0.23</v>
      </c>
      <c r="L63" s="8">
        <f t="shared" si="1"/>
        <v>0</v>
      </c>
      <c r="M63" s="8">
        <f t="shared" ref="M63:M95" si="3">ROUND((J63+L63),2)</f>
        <v>0</v>
      </c>
    </row>
    <row r="64" spans="1:13" ht="38.25">
      <c r="A64" s="5" t="s">
        <v>181</v>
      </c>
      <c r="B64" s="6" t="s">
        <v>92</v>
      </c>
      <c r="C64" s="11" t="s">
        <v>98</v>
      </c>
      <c r="D64" s="7" t="s">
        <v>15</v>
      </c>
      <c r="E64" s="7">
        <v>6</v>
      </c>
      <c r="F64" s="22">
        <v>1</v>
      </c>
      <c r="G64" s="24">
        <v>5</v>
      </c>
      <c r="H64" s="28">
        <v>0</v>
      </c>
      <c r="I64" s="8"/>
      <c r="J64" s="8">
        <f t="shared" si="0"/>
        <v>0</v>
      </c>
      <c r="K64" s="38">
        <v>0.23</v>
      </c>
      <c r="L64" s="8">
        <f t="shared" si="1"/>
        <v>0</v>
      </c>
      <c r="M64" s="8">
        <f t="shared" si="3"/>
        <v>0</v>
      </c>
    </row>
    <row r="65" spans="1:13" ht="38.25">
      <c r="A65" s="5" t="s">
        <v>182</v>
      </c>
      <c r="B65" s="6" t="s">
        <v>93</v>
      </c>
      <c r="C65" s="11" t="s">
        <v>94</v>
      </c>
      <c r="D65" s="7" t="s">
        <v>10</v>
      </c>
      <c r="E65" s="7">
        <v>3</v>
      </c>
      <c r="F65" s="22">
        <v>3</v>
      </c>
      <c r="G65" s="24"/>
      <c r="H65" s="28">
        <v>0</v>
      </c>
      <c r="I65" s="8"/>
      <c r="J65" s="8">
        <f t="shared" si="0"/>
        <v>0</v>
      </c>
      <c r="K65" s="38">
        <v>0.23</v>
      </c>
      <c r="L65" s="8">
        <f t="shared" si="1"/>
        <v>0</v>
      </c>
      <c r="M65" s="8">
        <f t="shared" si="3"/>
        <v>0</v>
      </c>
    </row>
    <row r="66" spans="1:13" ht="76.5">
      <c r="A66" s="5" t="s">
        <v>183</v>
      </c>
      <c r="B66" s="6" t="s">
        <v>95</v>
      </c>
      <c r="C66" s="11" t="s">
        <v>96</v>
      </c>
      <c r="D66" s="7" t="s">
        <v>8</v>
      </c>
      <c r="E66" s="7">
        <v>220</v>
      </c>
      <c r="F66" s="22">
        <v>20</v>
      </c>
      <c r="G66" s="24">
        <v>160</v>
      </c>
      <c r="H66" s="28">
        <v>40</v>
      </c>
      <c r="I66" s="8"/>
      <c r="J66" s="8">
        <f t="shared" si="0"/>
        <v>0</v>
      </c>
      <c r="K66" s="38">
        <v>0.23</v>
      </c>
      <c r="L66" s="8">
        <f t="shared" si="1"/>
        <v>0</v>
      </c>
      <c r="M66" s="8">
        <f t="shared" si="3"/>
        <v>0</v>
      </c>
    </row>
    <row r="67" spans="1:13" ht="76.5">
      <c r="A67" s="5" t="s">
        <v>184</v>
      </c>
      <c r="B67" s="6" t="s">
        <v>95</v>
      </c>
      <c r="C67" s="11" t="s">
        <v>97</v>
      </c>
      <c r="D67" s="7" t="s">
        <v>8</v>
      </c>
      <c r="E67" s="7">
        <v>975</v>
      </c>
      <c r="F67" s="22">
        <v>15</v>
      </c>
      <c r="G67" s="24">
        <v>160</v>
      </c>
      <c r="H67" s="28">
        <v>800</v>
      </c>
      <c r="I67" s="8"/>
      <c r="J67" s="8">
        <f t="shared" si="0"/>
        <v>0</v>
      </c>
      <c r="K67" s="38">
        <v>0.23</v>
      </c>
      <c r="L67" s="8">
        <f t="shared" si="1"/>
        <v>0</v>
      </c>
      <c r="M67" s="8">
        <f t="shared" si="3"/>
        <v>0</v>
      </c>
    </row>
    <row r="68" spans="1:13" ht="108.75" customHeight="1">
      <c r="A68" s="5" t="s">
        <v>185</v>
      </c>
      <c r="B68" s="6" t="s">
        <v>99</v>
      </c>
      <c r="C68" s="48" t="s">
        <v>127</v>
      </c>
      <c r="D68" s="7" t="s">
        <v>20</v>
      </c>
      <c r="E68" s="7">
        <v>95</v>
      </c>
      <c r="F68" s="22">
        <v>15</v>
      </c>
      <c r="G68" s="24">
        <v>20</v>
      </c>
      <c r="H68" s="28">
        <v>60</v>
      </c>
      <c r="I68" s="8"/>
      <c r="J68" s="8">
        <f t="shared" si="0"/>
        <v>0</v>
      </c>
      <c r="K68" s="38">
        <v>0.23</v>
      </c>
      <c r="L68" s="8">
        <f t="shared" si="1"/>
        <v>0</v>
      </c>
      <c r="M68" s="8">
        <f t="shared" si="3"/>
        <v>0</v>
      </c>
    </row>
    <row r="69" spans="1:13">
      <c r="A69" s="5" t="s">
        <v>186</v>
      </c>
      <c r="B69" s="6" t="s">
        <v>100</v>
      </c>
      <c r="C69" s="11" t="s">
        <v>12</v>
      </c>
      <c r="D69" s="7" t="s">
        <v>20</v>
      </c>
      <c r="E69" s="7">
        <v>50</v>
      </c>
      <c r="F69" s="22">
        <v>5</v>
      </c>
      <c r="G69" s="24">
        <v>1</v>
      </c>
      <c r="H69" s="28">
        <v>44</v>
      </c>
      <c r="I69" s="8"/>
      <c r="J69" s="8">
        <f t="shared" si="0"/>
        <v>0</v>
      </c>
      <c r="K69" s="38">
        <v>0.23</v>
      </c>
      <c r="L69" s="8">
        <f t="shared" si="1"/>
        <v>0</v>
      </c>
      <c r="M69" s="8">
        <f t="shared" si="3"/>
        <v>0</v>
      </c>
    </row>
    <row r="70" spans="1:13">
      <c r="A70" s="5" t="s">
        <v>187</v>
      </c>
      <c r="B70" s="6" t="s">
        <v>101</v>
      </c>
      <c r="C70" s="11" t="s">
        <v>12</v>
      </c>
      <c r="D70" s="7" t="s">
        <v>20</v>
      </c>
      <c r="E70" s="7">
        <v>12</v>
      </c>
      <c r="F70" s="22">
        <v>2</v>
      </c>
      <c r="G70" s="24">
        <v>2</v>
      </c>
      <c r="H70" s="28">
        <v>8</v>
      </c>
      <c r="I70" s="8"/>
      <c r="J70" s="8">
        <f t="shared" si="0"/>
        <v>0</v>
      </c>
      <c r="K70" s="38">
        <v>0.23</v>
      </c>
      <c r="L70" s="8">
        <f t="shared" si="1"/>
        <v>0</v>
      </c>
      <c r="M70" s="8">
        <f t="shared" si="3"/>
        <v>0</v>
      </c>
    </row>
    <row r="71" spans="1:13">
      <c r="A71" s="5" t="s">
        <v>188</v>
      </c>
      <c r="B71" s="6" t="s">
        <v>102</v>
      </c>
      <c r="C71" s="11" t="s">
        <v>103</v>
      </c>
      <c r="D71" s="7" t="s">
        <v>20</v>
      </c>
      <c r="E71" s="7">
        <v>7</v>
      </c>
      <c r="F71" s="22">
        <v>1</v>
      </c>
      <c r="G71" s="24">
        <v>2</v>
      </c>
      <c r="H71" s="28">
        <v>4</v>
      </c>
      <c r="I71" s="8"/>
      <c r="J71" s="8">
        <f t="shared" si="0"/>
        <v>0</v>
      </c>
      <c r="K71" s="38">
        <v>0.23</v>
      </c>
      <c r="L71" s="8">
        <f t="shared" si="1"/>
        <v>0</v>
      </c>
      <c r="M71" s="8">
        <f t="shared" si="3"/>
        <v>0</v>
      </c>
    </row>
    <row r="72" spans="1:13" ht="25.5">
      <c r="A72" s="5" t="s">
        <v>189</v>
      </c>
      <c r="B72" s="6" t="s">
        <v>105</v>
      </c>
      <c r="C72" s="11" t="s">
        <v>104</v>
      </c>
      <c r="D72" s="7" t="s">
        <v>8</v>
      </c>
      <c r="E72" s="7">
        <v>33</v>
      </c>
      <c r="F72" s="22">
        <v>8</v>
      </c>
      <c r="G72" s="24">
        <v>10</v>
      </c>
      <c r="H72" s="28">
        <v>15</v>
      </c>
      <c r="I72" s="8"/>
      <c r="J72" s="8">
        <f t="shared" ref="J72:J95" si="4">ROUND((E72*I72),2)</f>
        <v>0</v>
      </c>
      <c r="K72" s="38">
        <v>0.23</v>
      </c>
      <c r="L72" s="8">
        <f t="shared" ref="L72:L95" si="5">ROUND(SUM(J72*23%),2)</f>
        <v>0</v>
      </c>
      <c r="M72" s="8">
        <f t="shared" si="3"/>
        <v>0</v>
      </c>
    </row>
    <row r="73" spans="1:13" ht="25.5">
      <c r="A73" s="5" t="s">
        <v>190</v>
      </c>
      <c r="B73" s="6" t="s">
        <v>231</v>
      </c>
      <c r="C73" s="11" t="s">
        <v>232</v>
      </c>
      <c r="D73" s="7" t="s">
        <v>8</v>
      </c>
      <c r="E73" s="7">
        <v>6</v>
      </c>
      <c r="F73" s="22"/>
      <c r="G73" s="24">
        <v>4</v>
      </c>
      <c r="H73" s="28">
        <v>2</v>
      </c>
      <c r="I73" s="8"/>
      <c r="J73" s="8">
        <f t="shared" si="4"/>
        <v>0</v>
      </c>
      <c r="K73" s="38">
        <v>0.23</v>
      </c>
      <c r="L73" s="8">
        <f t="shared" si="5"/>
        <v>0</v>
      </c>
      <c r="M73" s="8">
        <f t="shared" si="3"/>
        <v>0</v>
      </c>
    </row>
    <row r="74" spans="1:13" ht="25.5">
      <c r="A74" s="5" t="s">
        <v>191</v>
      </c>
      <c r="B74" s="6" t="s">
        <v>106</v>
      </c>
      <c r="C74" s="11" t="s">
        <v>234</v>
      </c>
      <c r="D74" s="7" t="s">
        <v>8</v>
      </c>
      <c r="E74" s="7">
        <v>2</v>
      </c>
      <c r="F74" s="22"/>
      <c r="G74" s="24"/>
      <c r="H74" s="28">
        <v>2</v>
      </c>
      <c r="I74" s="8"/>
      <c r="J74" s="8">
        <f t="shared" si="4"/>
        <v>0</v>
      </c>
      <c r="K74" s="38">
        <v>0.23</v>
      </c>
      <c r="L74" s="8">
        <f t="shared" si="5"/>
        <v>0</v>
      </c>
      <c r="M74" s="8">
        <f t="shared" si="3"/>
        <v>0</v>
      </c>
    </row>
    <row r="75" spans="1:13" ht="25.5">
      <c r="A75" s="5" t="s">
        <v>192</v>
      </c>
      <c r="B75" s="6" t="s">
        <v>107</v>
      </c>
      <c r="C75" s="11" t="s">
        <v>233</v>
      </c>
      <c r="D75" s="7" t="s">
        <v>8</v>
      </c>
      <c r="E75" s="7">
        <v>10</v>
      </c>
      <c r="F75" s="22">
        <v>4</v>
      </c>
      <c r="G75" s="24"/>
      <c r="H75" s="28">
        <v>6</v>
      </c>
      <c r="I75" s="8"/>
      <c r="J75" s="8">
        <f t="shared" si="4"/>
        <v>0</v>
      </c>
      <c r="K75" s="38">
        <v>0.23</v>
      </c>
      <c r="L75" s="8">
        <f t="shared" si="5"/>
        <v>0</v>
      </c>
      <c r="M75" s="8">
        <f t="shared" si="3"/>
        <v>0</v>
      </c>
    </row>
    <row r="76" spans="1:13" ht="25.5">
      <c r="A76" s="5" t="s">
        <v>193</v>
      </c>
      <c r="B76" s="6" t="s">
        <v>236</v>
      </c>
      <c r="C76" s="11" t="s">
        <v>235</v>
      </c>
      <c r="D76" s="7" t="s">
        <v>8</v>
      </c>
      <c r="E76" s="7">
        <v>3</v>
      </c>
      <c r="F76" s="22">
        <v>2</v>
      </c>
      <c r="G76" s="24"/>
      <c r="H76" s="28">
        <v>1</v>
      </c>
      <c r="I76" s="8"/>
      <c r="J76" s="8">
        <f t="shared" si="4"/>
        <v>0</v>
      </c>
      <c r="K76" s="38">
        <v>0.23</v>
      </c>
      <c r="L76" s="8">
        <f t="shared" si="5"/>
        <v>0</v>
      </c>
      <c r="M76" s="8">
        <f t="shared" si="3"/>
        <v>0</v>
      </c>
    </row>
    <row r="77" spans="1:13" ht="25.5">
      <c r="A77" s="5" t="s">
        <v>194</v>
      </c>
      <c r="B77" s="6" t="s">
        <v>21</v>
      </c>
      <c r="C77" s="11"/>
      <c r="D77" s="7" t="s">
        <v>8</v>
      </c>
      <c r="E77" s="7">
        <v>20</v>
      </c>
      <c r="F77" s="22">
        <v>20</v>
      </c>
      <c r="G77" s="24"/>
      <c r="H77" s="28">
        <v>0</v>
      </c>
      <c r="I77" s="8"/>
      <c r="J77" s="8">
        <f t="shared" si="4"/>
        <v>0</v>
      </c>
      <c r="K77" s="38">
        <v>0.23</v>
      </c>
      <c r="L77" s="8">
        <f t="shared" si="5"/>
        <v>0</v>
      </c>
      <c r="M77" s="8">
        <f t="shared" si="3"/>
        <v>0</v>
      </c>
    </row>
    <row r="78" spans="1:13" ht="63.75">
      <c r="A78" s="5" t="s">
        <v>195</v>
      </c>
      <c r="B78" s="9" t="s">
        <v>108</v>
      </c>
      <c r="C78" s="11" t="s">
        <v>109</v>
      </c>
      <c r="D78" s="7" t="s">
        <v>20</v>
      </c>
      <c r="E78" s="7">
        <v>2</v>
      </c>
      <c r="F78" s="22">
        <v>0</v>
      </c>
      <c r="G78" s="24"/>
      <c r="H78" s="28">
        <v>2</v>
      </c>
      <c r="I78" s="8"/>
      <c r="J78" s="8">
        <f t="shared" si="4"/>
        <v>0</v>
      </c>
      <c r="K78" s="38">
        <v>0.23</v>
      </c>
      <c r="L78" s="8">
        <f t="shared" si="5"/>
        <v>0</v>
      </c>
      <c r="M78" s="8">
        <f t="shared" si="3"/>
        <v>0</v>
      </c>
    </row>
    <row r="79" spans="1:13">
      <c r="A79" s="5" t="s">
        <v>196</v>
      </c>
      <c r="B79" s="6" t="s">
        <v>22</v>
      </c>
      <c r="C79" s="11" t="s">
        <v>110</v>
      </c>
      <c r="D79" s="7" t="s">
        <v>8</v>
      </c>
      <c r="E79" s="7">
        <v>13</v>
      </c>
      <c r="F79" s="22">
        <v>1</v>
      </c>
      <c r="G79" s="24"/>
      <c r="H79" s="28">
        <v>12</v>
      </c>
      <c r="I79" s="8"/>
      <c r="J79" s="8">
        <f t="shared" si="4"/>
        <v>0</v>
      </c>
      <c r="K79" s="38">
        <v>0.23</v>
      </c>
      <c r="L79" s="8">
        <f t="shared" si="5"/>
        <v>0</v>
      </c>
      <c r="M79" s="8">
        <f t="shared" si="3"/>
        <v>0</v>
      </c>
    </row>
    <row r="80" spans="1:13" ht="38.25">
      <c r="A80" s="5" t="s">
        <v>197</v>
      </c>
      <c r="B80" s="6" t="s">
        <v>111</v>
      </c>
      <c r="C80" s="11" t="s">
        <v>112</v>
      </c>
      <c r="D80" s="7" t="s">
        <v>8</v>
      </c>
      <c r="E80" s="7">
        <v>1</v>
      </c>
      <c r="F80" s="22">
        <v>1</v>
      </c>
      <c r="G80" s="24"/>
      <c r="H80" s="28">
        <v>0</v>
      </c>
      <c r="I80" s="8"/>
      <c r="J80" s="8">
        <f t="shared" si="4"/>
        <v>0</v>
      </c>
      <c r="K80" s="38">
        <v>0.23</v>
      </c>
      <c r="L80" s="8">
        <f t="shared" si="5"/>
        <v>0</v>
      </c>
      <c r="M80" s="8">
        <f t="shared" si="3"/>
        <v>0</v>
      </c>
    </row>
    <row r="81" spans="1:13">
      <c r="A81" s="5" t="s">
        <v>198</v>
      </c>
      <c r="B81" s="6" t="s">
        <v>210</v>
      </c>
      <c r="C81" s="11" t="s">
        <v>211</v>
      </c>
      <c r="D81" s="7" t="s">
        <v>8</v>
      </c>
      <c r="E81" s="7">
        <v>1</v>
      </c>
      <c r="F81" s="22">
        <v>0</v>
      </c>
      <c r="G81" s="24"/>
      <c r="H81" s="28">
        <v>1</v>
      </c>
      <c r="I81" s="8"/>
      <c r="J81" s="8">
        <f t="shared" si="4"/>
        <v>0</v>
      </c>
      <c r="K81" s="38">
        <v>0.23</v>
      </c>
      <c r="L81" s="8">
        <f t="shared" si="5"/>
        <v>0</v>
      </c>
      <c r="M81" s="8">
        <f t="shared" si="3"/>
        <v>0</v>
      </c>
    </row>
    <row r="82" spans="1:13">
      <c r="A82" s="5" t="s">
        <v>199</v>
      </c>
      <c r="B82" s="6" t="s">
        <v>215</v>
      </c>
      <c r="C82" s="11" t="s">
        <v>212</v>
      </c>
      <c r="D82" s="7" t="s">
        <v>8</v>
      </c>
      <c r="E82" s="7">
        <v>8</v>
      </c>
      <c r="F82" s="22">
        <v>2</v>
      </c>
      <c r="G82" s="24">
        <v>4</v>
      </c>
      <c r="H82" s="28">
        <v>2</v>
      </c>
      <c r="I82" s="8"/>
      <c r="J82" s="8">
        <f t="shared" si="4"/>
        <v>0</v>
      </c>
      <c r="K82" s="38">
        <v>0.23</v>
      </c>
      <c r="L82" s="8">
        <f t="shared" si="5"/>
        <v>0</v>
      </c>
      <c r="M82" s="8">
        <f t="shared" si="3"/>
        <v>0</v>
      </c>
    </row>
    <row r="83" spans="1:13">
      <c r="A83" s="5" t="s">
        <v>200</v>
      </c>
      <c r="B83" s="6" t="s">
        <v>213</v>
      </c>
      <c r="C83" s="11" t="s">
        <v>211</v>
      </c>
      <c r="D83" s="7" t="s">
        <v>8</v>
      </c>
      <c r="E83" s="7">
        <v>1</v>
      </c>
      <c r="F83" s="22">
        <v>0</v>
      </c>
      <c r="G83" s="24"/>
      <c r="H83" s="28">
        <v>1</v>
      </c>
      <c r="I83" s="8"/>
      <c r="J83" s="8">
        <f t="shared" si="4"/>
        <v>0</v>
      </c>
      <c r="K83" s="38">
        <v>0.23</v>
      </c>
      <c r="L83" s="8">
        <f t="shared" si="5"/>
        <v>0</v>
      </c>
      <c r="M83" s="8">
        <f t="shared" si="3"/>
        <v>0</v>
      </c>
    </row>
    <row r="84" spans="1:13">
      <c r="A84" s="5" t="s">
        <v>201</v>
      </c>
      <c r="B84" s="6" t="s">
        <v>214</v>
      </c>
      <c r="C84" s="11" t="s">
        <v>211</v>
      </c>
      <c r="D84" s="7" t="s">
        <v>8</v>
      </c>
      <c r="E84" s="7">
        <v>1</v>
      </c>
      <c r="F84" s="22">
        <v>0</v>
      </c>
      <c r="G84" s="24"/>
      <c r="H84" s="28">
        <v>1</v>
      </c>
      <c r="I84" s="8"/>
      <c r="J84" s="8">
        <f t="shared" si="4"/>
        <v>0</v>
      </c>
      <c r="K84" s="38">
        <v>0.23</v>
      </c>
      <c r="L84" s="8">
        <f t="shared" si="5"/>
        <v>0</v>
      </c>
      <c r="M84" s="8">
        <f t="shared" si="3"/>
        <v>0</v>
      </c>
    </row>
    <row r="85" spans="1:13" ht="63.75">
      <c r="A85" s="5" t="s">
        <v>202</v>
      </c>
      <c r="B85" s="6" t="s">
        <v>113</v>
      </c>
      <c r="C85" s="11" t="s">
        <v>114</v>
      </c>
      <c r="D85" s="7" t="s">
        <v>8</v>
      </c>
      <c r="E85" s="7">
        <v>2</v>
      </c>
      <c r="F85" s="22">
        <v>2</v>
      </c>
      <c r="G85" s="24"/>
      <c r="H85" s="28">
        <v>0</v>
      </c>
      <c r="I85" s="8"/>
      <c r="J85" s="8">
        <f t="shared" si="4"/>
        <v>0</v>
      </c>
      <c r="K85" s="38">
        <v>0.23</v>
      </c>
      <c r="L85" s="8">
        <f t="shared" si="5"/>
        <v>0</v>
      </c>
      <c r="M85" s="8">
        <f t="shared" si="3"/>
        <v>0</v>
      </c>
    </row>
    <row r="86" spans="1:13" ht="76.5">
      <c r="A86" s="5" t="s">
        <v>270</v>
      </c>
      <c r="B86" s="6" t="s">
        <v>219</v>
      </c>
      <c r="C86" s="11" t="s">
        <v>116</v>
      </c>
      <c r="D86" s="7" t="s">
        <v>5</v>
      </c>
      <c r="E86" s="7">
        <v>74</v>
      </c>
      <c r="F86" s="22">
        <v>0</v>
      </c>
      <c r="G86" s="24">
        <v>14</v>
      </c>
      <c r="H86" s="28">
        <v>60</v>
      </c>
      <c r="I86" s="8"/>
      <c r="J86" s="8">
        <f t="shared" si="4"/>
        <v>0</v>
      </c>
      <c r="K86" s="38">
        <v>0.23</v>
      </c>
      <c r="L86" s="8">
        <f t="shared" si="5"/>
        <v>0</v>
      </c>
      <c r="M86" s="8">
        <f t="shared" si="3"/>
        <v>0</v>
      </c>
    </row>
    <row r="87" spans="1:13" ht="38.25">
      <c r="A87" s="5" t="s">
        <v>271</v>
      </c>
      <c r="B87" s="6" t="s">
        <v>218</v>
      </c>
      <c r="C87" s="11" t="s">
        <v>115</v>
      </c>
      <c r="D87" s="7" t="s">
        <v>5</v>
      </c>
      <c r="E87" s="7">
        <v>1</v>
      </c>
      <c r="F87" s="22">
        <v>1</v>
      </c>
      <c r="G87" s="24"/>
      <c r="H87" s="28">
        <v>0</v>
      </c>
      <c r="I87" s="8"/>
      <c r="J87" s="8">
        <f t="shared" si="4"/>
        <v>0</v>
      </c>
      <c r="K87" s="38">
        <v>0.23</v>
      </c>
      <c r="L87" s="8">
        <f t="shared" si="5"/>
        <v>0</v>
      </c>
      <c r="M87" s="8">
        <f t="shared" si="3"/>
        <v>0</v>
      </c>
    </row>
    <row r="88" spans="1:13" ht="38.25">
      <c r="A88" s="5" t="s">
        <v>203</v>
      </c>
      <c r="B88" s="6" t="s">
        <v>216</v>
      </c>
      <c r="C88" s="11" t="s">
        <v>117</v>
      </c>
      <c r="D88" s="7" t="s">
        <v>5</v>
      </c>
      <c r="E88" s="7">
        <v>1</v>
      </c>
      <c r="F88" s="22">
        <v>1</v>
      </c>
      <c r="G88" s="24"/>
      <c r="H88" s="28">
        <v>0</v>
      </c>
      <c r="I88" s="8"/>
      <c r="J88" s="8">
        <f t="shared" si="4"/>
        <v>0</v>
      </c>
      <c r="K88" s="38">
        <v>0.23</v>
      </c>
      <c r="L88" s="8">
        <f t="shared" si="5"/>
        <v>0</v>
      </c>
      <c r="M88" s="8">
        <f t="shared" si="3"/>
        <v>0</v>
      </c>
    </row>
    <row r="89" spans="1:13" ht="51.75" customHeight="1">
      <c r="A89" s="5" t="s">
        <v>204</v>
      </c>
      <c r="B89" s="6" t="s">
        <v>217</v>
      </c>
      <c r="C89" s="11" t="s">
        <v>118</v>
      </c>
      <c r="D89" s="7" t="s">
        <v>5</v>
      </c>
      <c r="E89" s="7">
        <v>11</v>
      </c>
      <c r="F89" s="22">
        <v>1</v>
      </c>
      <c r="G89" s="24">
        <v>10</v>
      </c>
      <c r="H89" s="28">
        <v>0</v>
      </c>
      <c r="I89" s="8"/>
      <c r="J89" s="8">
        <f t="shared" si="4"/>
        <v>0</v>
      </c>
      <c r="K89" s="38">
        <v>0.23</v>
      </c>
      <c r="L89" s="8">
        <f t="shared" si="5"/>
        <v>0</v>
      </c>
      <c r="M89" s="8">
        <f t="shared" si="3"/>
        <v>0</v>
      </c>
    </row>
    <row r="90" spans="1:13">
      <c r="A90" s="5" t="s">
        <v>205</v>
      </c>
      <c r="B90" s="6" t="s">
        <v>119</v>
      </c>
      <c r="C90" s="11" t="s">
        <v>220</v>
      </c>
      <c r="D90" s="7" t="s">
        <v>8</v>
      </c>
      <c r="E90" s="7">
        <v>3</v>
      </c>
      <c r="F90" s="22">
        <v>0</v>
      </c>
      <c r="G90" s="24"/>
      <c r="H90" s="28">
        <v>3</v>
      </c>
      <c r="I90" s="8"/>
      <c r="J90" s="8">
        <f t="shared" si="4"/>
        <v>0</v>
      </c>
      <c r="K90" s="38">
        <v>0.23</v>
      </c>
      <c r="L90" s="8">
        <f t="shared" si="5"/>
        <v>0</v>
      </c>
      <c r="M90" s="8">
        <f t="shared" si="3"/>
        <v>0</v>
      </c>
    </row>
    <row r="91" spans="1:13" ht="54.75" customHeight="1">
      <c r="A91" s="5" t="s">
        <v>206</v>
      </c>
      <c r="B91" s="6" t="s">
        <v>121</v>
      </c>
      <c r="C91" s="11" t="s">
        <v>120</v>
      </c>
      <c r="D91" s="7" t="s">
        <v>8</v>
      </c>
      <c r="E91" s="7">
        <v>14</v>
      </c>
      <c r="F91" s="22">
        <v>1</v>
      </c>
      <c r="G91" s="24">
        <v>1</v>
      </c>
      <c r="H91" s="28">
        <v>12</v>
      </c>
      <c r="I91" s="8"/>
      <c r="J91" s="8">
        <f t="shared" si="4"/>
        <v>0</v>
      </c>
      <c r="K91" s="38">
        <v>0.23</v>
      </c>
      <c r="L91" s="8">
        <f t="shared" si="5"/>
        <v>0</v>
      </c>
      <c r="M91" s="8">
        <f t="shared" si="3"/>
        <v>0</v>
      </c>
    </row>
    <row r="92" spans="1:13" ht="50.25" customHeight="1">
      <c r="A92" s="5" t="s">
        <v>207</v>
      </c>
      <c r="B92" s="6" t="s">
        <v>123</v>
      </c>
      <c r="C92" s="11" t="s">
        <v>122</v>
      </c>
      <c r="D92" s="7" t="s">
        <v>8</v>
      </c>
      <c r="E92" s="7">
        <v>5</v>
      </c>
      <c r="F92" s="22">
        <v>1</v>
      </c>
      <c r="G92" s="24"/>
      <c r="H92" s="28">
        <v>4</v>
      </c>
      <c r="I92" s="8"/>
      <c r="J92" s="8">
        <f t="shared" si="4"/>
        <v>0</v>
      </c>
      <c r="K92" s="38">
        <v>0.23</v>
      </c>
      <c r="L92" s="8">
        <f t="shared" si="5"/>
        <v>0</v>
      </c>
      <c r="M92" s="8">
        <f t="shared" si="3"/>
        <v>0</v>
      </c>
    </row>
    <row r="93" spans="1:13">
      <c r="A93" s="5" t="s">
        <v>208</v>
      </c>
      <c r="B93" s="6" t="s">
        <v>124</v>
      </c>
      <c r="C93" s="11" t="s">
        <v>125</v>
      </c>
      <c r="D93" s="7" t="s">
        <v>15</v>
      </c>
      <c r="E93" s="7">
        <v>15</v>
      </c>
      <c r="F93" s="22">
        <v>5</v>
      </c>
      <c r="G93" s="24"/>
      <c r="H93" s="28">
        <v>10</v>
      </c>
      <c r="I93" s="8"/>
      <c r="J93" s="8">
        <f t="shared" si="4"/>
        <v>0</v>
      </c>
      <c r="K93" s="38">
        <v>0.23</v>
      </c>
      <c r="L93" s="8">
        <f t="shared" si="5"/>
        <v>0</v>
      </c>
      <c r="M93" s="8">
        <f t="shared" si="3"/>
        <v>0</v>
      </c>
    </row>
    <row r="94" spans="1:13">
      <c r="A94" s="5" t="s">
        <v>273</v>
      </c>
      <c r="B94" s="6" t="s">
        <v>126</v>
      </c>
      <c r="C94" s="11" t="s">
        <v>125</v>
      </c>
      <c r="D94" s="7" t="s">
        <v>15</v>
      </c>
      <c r="E94" s="7">
        <v>110</v>
      </c>
      <c r="F94" s="22">
        <v>10</v>
      </c>
      <c r="G94" s="24">
        <v>20</v>
      </c>
      <c r="H94" s="28">
        <v>80</v>
      </c>
      <c r="I94" s="8"/>
      <c r="J94" s="8">
        <f t="shared" si="4"/>
        <v>0</v>
      </c>
      <c r="K94" s="38">
        <v>0.23</v>
      </c>
      <c r="L94" s="8">
        <f t="shared" si="5"/>
        <v>0</v>
      </c>
      <c r="M94" s="8">
        <f t="shared" si="3"/>
        <v>0</v>
      </c>
    </row>
    <row r="95" spans="1:13" ht="38.25">
      <c r="A95" s="5" t="s">
        <v>209</v>
      </c>
      <c r="B95" s="6" t="s">
        <v>228</v>
      </c>
      <c r="C95" s="11" t="s">
        <v>229</v>
      </c>
      <c r="D95" s="7" t="s">
        <v>8</v>
      </c>
      <c r="E95" s="7">
        <v>14</v>
      </c>
      <c r="F95" s="22"/>
      <c r="G95" s="24"/>
      <c r="H95" s="28">
        <v>14</v>
      </c>
      <c r="I95" s="8"/>
      <c r="J95" s="8">
        <f t="shared" si="4"/>
        <v>0</v>
      </c>
      <c r="K95" s="38">
        <v>0.23</v>
      </c>
      <c r="L95" s="8">
        <f t="shared" si="5"/>
        <v>0</v>
      </c>
      <c r="M95" s="8">
        <f t="shared" si="3"/>
        <v>0</v>
      </c>
    </row>
    <row r="96" spans="1:13" ht="31.5" customHeight="1">
      <c r="I96" s="4" t="s">
        <v>246</v>
      </c>
      <c r="J96" s="30">
        <f>SUM(J7:J95)</f>
        <v>0</v>
      </c>
      <c r="K96" s="39">
        <v>0.23</v>
      </c>
      <c r="L96" s="31">
        <f>ROUND(SUM(J96*23%),2)</f>
        <v>0</v>
      </c>
      <c r="M96" s="31">
        <f>J96+L96</f>
        <v>0</v>
      </c>
    </row>
    <row r="101" spans="9:12" ht="57" customHeight="1">
      <c r="I101" s="47" t="s">
        <v>274</v>
      </c>
      <c r="J101" s="46"/>
      <c r="K101" s="46"/>
      <c r="L101" s="46"/>
    </row>
  </sheetData>
  <mergeCells count="3">
    <mergeCell ref="A3:M3"/>
    <mergeCell ref="F4:H4"/>
    <mergeCell ref="I101:L101"/>
  </mergeCells>
  <phoneticPr fontId="5" type="noConversion"/>
  <pageMargins left="0.25" right="0.25" top="0.75" bottom="0.75" header="0.3" footer="0.3"/>
  <pageSetup paperSize="9" scale="98" fitToHeight="0" orientation="landscape" useFirstPageNumber="1" r:id="rId1"/>
  <headerFooter alignWithMargins="0"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0" sqref="C10:H22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ART. BIUROWE</vt:lpstr>
      <vt:lpstr>Arkusz1</vt:lpstr>
      <vt:lpstr>'ART. BIUROWE'!Obszar_wydruku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Beata Czerska</cp:lastModifiedBy>
  <cp:lastPrinted>2024-06-10T13:35:35Z</cp:lastPrinted>
  <dcterms:created xsi:type="dcterms:W3CDTF">2018-02-02T08:03:23Z</dcterms:created>
  <dcterms:modified xsi:type="dcterms:W3CDTF">2024-06-10T14:17:26Z</dcterms:modified>
</cp:coreProperties>
</file>